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5200" windowHeight="11856" activeTab="2"/>
  </bookViews>
  <sheets>
    <sheet name="CAL 2018" sheetId="2" r:id="rId1"/>
    <sheet name="FISICO_30032018" sheetId="9" r:id="rId2"/>
    <sheet name="Financiero" sheetId="10" r:id="rId3"/>
  </sheets>
  <definedNames>
    <definedName name="a" localSheetId="2">#REF!</definedName>
    <definedName name="_xlnm.Print_Area" localSheetId="0">'CAL 2018'!$A$1:$F$14</definedName>
    <definedName name="_xlnm.Print_Area" localSheetId="2">Financiero!$A$10:$V$68</definedName>
    <definedName name="_xlnm.Print_Area" localSheetId="1">FISICO_30032018!$A$8:$AO$68</definedName>
    <definedName name="_xlnm.Print_Titles" localSheetId="2">Financiero!$1:$6</definedName>
    <definedName name="_xlnm.Print_Titles" localSheetId="1">FISICO_30032018!$1:$6</definedName>
  </definedNames>
  <calcPr calcId="162913"/>
</workbook>
</file>

<file path=xl/calcChain.xml><?xml version="1.0" encoding="utf-8"?>
<calcChain xmlns="http://schemas.openxmlformats.org/spreadsheetml/2006/main">
  <c r="T66" i="10" l="1"/>
  <c r="S66" i="10"/>
  <c r="Q66" i="10"/>
  <c r="P66" i="10"/>
  <c r="O66" i="10"/>
  <c r="L66" i="10"/>
  <c r="I66" i="10"/>
  <c r="F66" i="10"/>
  <c r="T65" i="10"/>
  <c r="S65" i="10"/>
  <c r="R65" i="10"/>
  <c r="Q65" i="10"/>
  <c r="P65" i="10"/>
  <c r="O65" i="10"/>
  <c r="L65" i="10"/>
  <c r="I65" i="10"/>
  <c r="F65" i="10"/>
  <c r="T64" i="10"/>
  <c r="S64" i="10"/>
  <c r="Q64" i="10"/>
  <c r="P64" i="10"/>
  <c r="P63" i="10" s="1"/>
  <c r="R63" i="10" s="1"/>
  <c r="O64" i="10"/>
  <c r="L64" i="10"/>
  <c r="I64" i="10"/>
  <c r="U64" i="10" s="1"/>
  <c r="F64" i="10"/>
  <c r="V64" i="10" s="1"/>
  <c r="Q63" i="10"/>
  <c r="N63" i="10"/>
  <c r="M63" i="10"/>
  <c r="S63" i="10" s="1"/>
  <c r="K63" i="10"/>
  <c r="J63" i="10"/>
  <c r="L63" i="10" s="1"/>
  <c r="H63" i="10"/>
  <c r="I63" i="10" s="1"/>
  <c r="G63" i="10"/>
  <c r="E63" i="10"/>
  <c r="D63" i="10"/>
  <c r="T61" i="10"/>
  <c r="S61" i="10"/>
  <c r="Q61" i="10"/>
  <c r="P61" i="10"/>
  <c r="R61" i="10" s="1"/>
  <c r="O61" i="10"/>
  <c r="V61" i="10" s="1"/>
  <c r="L61" i="10"/>
  <c r="I61" i="10"/>
  <c r="F61" i="10"/>
  <c r="Q60" i="10"/>
  <c r="N60" i="10"/>
  <c r="T60" i="10" s="1"/>
  <c r="M60" i="10"/>
  <c r="K60" i="10"/>
  <c r="J60" i="10"/>
  <c r="L60" i="10" s="1"/>
  <c r="H60" i="10"/>
  <c r="G60" i="10"/>
  <c r="I60" i="10" s="1"/>
  <c r="F60" i="10"/>
  <c r="E60" i="10"/>
  <c r="D60" i="10"/>
  <c r="V59" i="10"/>
  <c r="T59" i="10"/>
  <c r="S59" i="10"/>
  <c r="Q59" i="10"/>
  <c r="R59" i="10" s="1"/>
  <c r="P59" i="10"/>
  <c r="O59" i="10"/>
  <c r="L59" i="10"/>
  <c r="I59" i="10"/>
  <c r="U59" i="10" s="1"/>
  <c r="F59" i="10"/>
  <c r="T58" i="10"/>
  <c r="S58" i="10"/>
  <c r="Q58" i="10"/>
  <c r="Q56" i="10" s="1"/>
  <c r="P58" i="10"/>
  <c r="R58" i="10" s="1"/>
  <c r="O58" i="10"/>
  <c r="V58" i="10" s="1"/>
  <c r="L58" i="10"/>
  <c r="I58" i="10"/>
  <c r="U58" i="10" s="1"/>
  <c r="F58" i="10"/>
  <c r="T57" i="10"/>
  <c r="S57" i="10"/>
  <c r="Q57" i="10"/>
  <c r="P57" i="10"/>
  <c r="R57" i="10" s="1"/>
  <c r="O57" i="10"/>
  <c r="V57" i="10" s="1"/>
  <c r="L57" i="10"/>
  <c r="I57" i="10"/>
  <c r="F57" i="10"/>
  <c r="O56" i="10"/>
  <c r="N56" i="10"/>
  <c r="T56" i="10" s="1"/>
  <c r="M56" i="10"/>
  <c r="K56" i="10"/>
  <c r="J56" i="10"/>
  <c r="L56" i="10" s="1"/>
  <c r="H56" i="10"/>
  <c r="G56" i="10"/>
  <c r="I56" i="10" s="1"/>
  <c r="F56" i="10"/>
  <c r="E56" i="10"/>
  <c r="D56" i="10"/>
  <c r="V55" i="10"/>
  <c r="T55" i="10"/>
  <c r="S55" i="10"/>
  <c r="R55" i="10"/>
  <c r="Q55" i="10"/>
  <c r="P55" i="10"/>
  <c r="O55" i="10"/>
  <c r="L55" i="10"/>
  <c r="I55" i="10"/>
  <c r="U55" i="10" s="1"/>
  <c r="F55" i="10"/>
  <c r="T54" i="10"/>
  <c r="S54" i="10"/>
  <c r="Q54" i="10"/>
  <c r="P54" i="10"/>
  <c r="R54" i="10" s="1"/>
  <c r="O54" i="10"/>
  <c r="V54" i="10" s="1"/>
  <c r="L54" i="10"/>
  <c r="I54" i="10"/>
  <c r="U54" i="10" s="1"/>
  <c r="F54" i="10"/>
  <c r="T53" i="10"/>
  <c r="S53" i="10"/>
  <c r="Q53" i="10"/>
  <c r="P53" i="10"/>
  <c r="R53" i="10" s="1"/>
  <c r="O53" i="10"/>
  <c r="V53" i="10" s="1"/>
  <c r="L53" i="10"/>
  <c r="I53" i="10"/>
  <c r="F53" i="10"/>
  <c r="T52" i="10"/>
  <c r="S52" i="10"/>
  <c r="Q52" i="10"/>
  <c r="R52" i="10" s="1"/>
  <c r="P52" i="10"/>
  <c r="O52" i="10"/>
  <c r="U52" i="10" s="1"/>
  <c r="L52" i="10"/>
  <c r="I52" i="10"/>
  <c r="F52" i="10"/>
  <c r="T51" i="10"/>
  <c r="S51" i="10"/>
  <c r="Q51" i="10"/>
  <c r="R51" i="10" s="1"/>
  <c r="P51" i="10"/>
  <c r="O51" i="10"/>
  <c r="L51" i="10"/>
  <c r="I51" i="10"/>
  <c r="U51" i="10" s="1"/>
  <c r="F51" i="10"/>
  <c r="V51" i="10" s="1"/>
  <c r="T50" i="10"/>
  <c r="S50" i="10"/>
  <c r="Q50" i="10"/>
  <c r="P50" i="10"/>
  <c r="O50" i="10"/>
  <c r="L50" i="10"/>
  <c r="I50" i="10"/>
  <c r="U50" i="10" s="1"/>
  <c r="F50" i="10"/>
  <c r="T49" i="10"/>
  <c r="S49" i="10"/>
  <c r="Q49" i="10"/>
  <c r="P49" i="10"/>
  <c r="R49" i="10" s="1"/>
  <c r="O49" i="10"/>
  <c r="V49" i="10" s="1"/>
  <c r="L49" i="10"/>
  <c r="I49" i="10"/>
  <c r="F49" i="10"/>
  <c r="T48" i="10"/>
  <c r="S48" i="10"/>
  <c r="R48" i="10"/>
  <c r="Q48" i="10"/>
  <c r="P48" i="10"/>
  <c r="O48" i="10"/>
  <c r="L48" i="10"/>
  <c r="I48" i="10"/>
  <c r="F48" i="10"/>
  <c r="T47" i="10"/>
  <c r="S47" i="10"/>
  <c r="R47" i="10"/>
  <c r="Q47" i="10"/>
  <c r="P47" i="10"/>
  <c r="O47" i="10"/>
  <c r="V47" i="10" s="1"/>
  <c r="L47" i="10"/>
  <c r="I47" i="10"/>
  <c r="F47" i="10"/>
  <c r="T46" i="10"/>
  <c r="S46" i="10"/>
  <c r="Q46" i="10"/>
  <c r="P46" i="10"/>
  <c r="O46" i="10"/>
  <c r="L46" i="10"/>
  <c r="I46" i="10"/>
  <c r="F46" i="10"/>
  <c r="T45" i="10"/>
  <c r="S45" i="10"/>
  <c r="Q45" i="10"/>
  <c r="P45" i="10"/>
  <c r="O45" i="10"/>
  <c r="L45" i="10"/>
  <c r="I45" i="10"/>
  <c r="F45" i="10"/>
  <c r="N44" i="10"/>
  <c r="M44" i="10"/>
  <c r="K44" i="10"/>
  <c r="J44" i="10"/>
  <c r="H44" i="10"/>
  <c r="G44" i="10"/>
  <c r="E44" i="10"/>
  <c r="D44" i="10"/>
  <c r="T43" i="10"/>
  <c r="S43" i="10"/>
  <c r="Q43" i="10"/>
  <c r="P43" i="10"/>
  <c r="R43" i="10" s="1"/>
  <c r="O43" i="10"/>
  <c r="V43" i="10" s="1"/>
  <c r="L43" i="10"/>
  <c r="I43" i="10"/>
  <c r="F43" i="10"/>
  <c r="T42" i="10"/>
  <c r="S42" i="10"/>
  <c r="Q42" i="10"/>
  <c r="Q41" i="10" s="1"/>
  <c r="P42" i="10"/>
  <c r="P41" i="10" s="1"/>
  <c r="R41" i="10" s="1"/>
  <c r="O42" i="10"/>
  <c r="V42" i="10" s="1"/>
  <c r="L42" i="10"/>
  <c r="I42" i="10"/>
  <c r="F42" i="10"/>
  <c r="N41" i="10"/>
  <c r="N6" i="10" s="1"/>
  <c r="M41" i="10"/>
  <c r="O41" i="10" s="1"/>
  <c r="K41" i="10"/>
  <c r="L41" i="10" s="1"/>
  <c r="J41" i="10"/>
  <c r="H41" i="10"/>
  <c r="G41" i="10"/>
  <c r="I41" i="10" s="1"/>
  <c r="E41" i="10"/>
  <c r="D41" i="10"/>
  <c r="F41" i="10" s="1"/>
  <c r="T40" i="10"/>
  <c r="S40" i="10"/>
  <c r="R40" i="10"/>
  <c r="Q40" i="10"/>
  <c r="Q34" i="10" s="1"/>
  <c r="P40" i="10"/>
  <c r="O40" i="10"/>
  <c r="U40" i="10" s="1"/>
  <c r="L40" i="10"/>
  <c r="I40" i="10"/>
  <c r="F40" i="10"/>
  <c r="T39" i="10"/>
  <c r="S39" i="10"/>
  <c r="Q39" i="10"/>
  <c r="P39" i="10"/>
  <c r="O39" i="10"/>
  <c r="L39" i="10"/>
  <c r="I39" i="10"/>
  <c r="U39" i="10" s="1"/>
  <c r="F39" i="10"/>
  <c r="V39" i="10" s="1"/>
  <c r="T38" i="10"/>
  <c r="S38" i="10"/>
  <c r="Q38" i="10"/>
  <c r="P38" i="10"/>
  <c r="R38" i="10" s="1"/>
  <c r="O38" i="10"/>
  <c r="L38" i="10"/>
  <c r="I38" i="10"/>
  <c r="U38" i="10" s="1"/>
  <c r="F38" i="10"/>
  <c r="T37" i="10"/>
  <c r="S37" i="10"/>
  <c r="Q37" i="10"/>
  <c r="P37" i="10"/>
  <c r="R37" i="10" s="1"/>
  <c r="O37" i="10"/>
  <c r="L37" i="10"/>
  <c r="I37" i="10"/>
  <c r="F37" i="10"/>
  <c r="T36" i="10"/>
  <c r="S36" i="10"/>
  <c r="Q36" i="10"/>
  <c r="R36" i="10" s="1"/>
  <c r="P36" i="10"/>
  <c r="O36" i="10"/>
  <c r="L36" i="10"/>
  <c r="I36" i="10"/>
  <c r="F36" i="10"/>
  <c r="V35" i="10"/>
  <c r="T35" i="10"/>
  <c r="S35" i="10"/>
  <c r="Q35" i="10"/>
  <c r="P35" i="10"/>
  <c r="R35" i="10" s="1"/>
  <c r="O35" i="10"/>
  <c r="L35" i="10"/>
  <c r="I35" i="10"/>
  <c r="U35" i="10" s="1"/>
  <c r="F35" i="10"/>
  <c r="N34" i="10"/>
  <c r="M34" i="10"/>
  <c r="S34" i="10" s="1"/>
  <c r="K34" i="10"/>
  <c r="J34" i="10"/>
  <c r="L34" i="10" s="1"/>
  <c r="H34" i="10"/>
  <c r="G34" i="10"/>
  <c r="E34" i="10"/>
  <c r="D34" i="10"/>
  <c r="F34" i="10" s="1"/>
  <c r="T33" i="10"/>
  <c r="S33" i="10"/>
  <c r="Q33" i="10"/>
  <c r="P33" i="10"/>
  <c r="R33" i="10" s="1"/>
  <c r="O33" i="10"/>
  <c r="V33" i="10" s="1"/>
  <c r="L33" i="10"/>
  <c r="I33" i="10"/>
  <c r="F33" i="10"/>
  <c r="T32" i="10"/>
  <c r="S32" i="10"/>
  <c r="R32" i="10"/>
  <c r="Q32" i="10"/>
  <c r="P32" i="10"/>
  <c r="O32" i="10"/>
  <c r="L32" i="10"/>
  <c r="I32" i="10"/>
  <c r="F32" i="10"/>
  <c r="V31" i="10"/>
  <c r="T31" i="10"/>
  <c r="S31" i="10"/>
  <c r="Q31" i="10"/>
  <c r="R31" i="10" s="1"/>
  <c r="P31" i="10"/>
  <c r="O31" i="10"/>
  <c r="L31" i="10"/>
  <c r="I31" i="10"/>
  <c r="U31" i="10" s="1"/>
  <c r="F31" i="10"/>
  <c r="T30" i="10"/>
  <c r="S30" i="10"/>
  <c r="Q30" i="10"/>
  <c r="Q29" i="10" s="1"/>
  <c r="Q8" i="10" s="1"/>
  <c r="P30" i="10"/>
  <c r="O30" i="10"/>
  <c r="V30" i="10" s="1"/>
  <c r="L30" i="10"/>
  <c r="I30" i="10"/>
  <c r="U30" i="10" s="1"/>
  <c r="F30" i="10"/>
  <c r="P29" i="10"/>
  <c r="O29" i="10"/>
  <c r="N29" i="10"/>
  <c r="M29" i="10"/>
  <c r="K29" i="10"/>
  <c r="L29" i="10" s="1"/>
  <c r="J29" i="10"/>
  <c r="H29" i="10"/>
  <c r="T29" i="10" s="1"/>
  <c r="G29" i="10"/>
  <c r="E29" i="10"/>
  <c r="D29" i="10"/>
  <c r="F29" i="10" s="1"/>
  <c r="T28" i="10"/>
  <c r="S28" i="10"/>
  <c r="Q28" i="10"/>
  <c r="Q23" i="10" s="1"/>
  <c r="P28" i="10"/>
  <c r="R28" i="10" s="1"/>
  <c r="O28" i="10"/>
  <c r="U28" i="10" s="1"/>
  <c r="L28" i="10"/>
  <c r="I28" i="10"/>
  <c r="F28" i="10"/>
  <c r="T27" i="10"/>
  <c r="S27" i="10"/>
  <c r="Q27" i="10"/>
  <c r="P27" i="10"/>
  <c r="O27" i="10"/>
  <c r="L27" i="10"/>
  <c r="I27" i="10"/>
  <c r="U27" i="10" s="1"/>
  <c r="F27" i="10"/>
  <c r="V27" i="10" s="1"/>
  <c r="T26" i="10"/>
  <c r="S26" i="10"/>
  <c r="Q26" i="10"/>
  <c r="P26" i="10"/>
  <c r="R26" i="10" s="1"/>
  <c r="O26" i="10"/>
  <c r="L26" i="10"/>
  <c r="I26" i="10"/>
  <c r="U26" i="10" s="1"/>
  <c r="F26" i="10"/>
  <c r="T25" i="10"/>
  <c r="S25" i="10"/>
  <c r="Q25" i="10"/>
  <c r="P25" i="10"/>
  <c r="R25" i="10" s="1"/>
  <c r="O25" i="10"/>
  <c r="L25" i="10"/>
  <c r="I25" i="10"/>
  <c r="F25" i="10"/>
  <c r="T24" i="10"/>
  <c r="S24" i="10"/>
  <c r="Q24" i="10"/>
  <c r="P24" i="10"/>
  <c r="R24" i="10" s="1"/>
  <c r="O24" i="10"/>
  <c r="L24" i="10"/>
  <c r="I24" i="10"/>
  <c r="F24" i="10"/>
  <c r="N23" i="10"/>
  <c r="M23" i="10"/>
  <c r="S23" i="10" s="1"/>
  <c r="K23" i="10"/>
  <c r="J23" i="10"/>
  <c r="I23" i="10"/>
  <c r="H23" i="10"/>
  <c r="G23" i="10"/>
  <c r="E23" i="10"/>
  <c r="F23" i="10" s="1"/>
  <c r="D23" i="10"/>
  <c r="T22" i="10"/>
  <c r="S22" i="10"/>
  <c r="Q22" i="10"/>
  <c r="P22" i="10"/>
  <c r="R22" i="10" s="1"/>
  <c r="O22" i="10"/>
  <c r="V22" i="10" s="1"/>
  <c r="L22" i="10"/>
  <c r="I22" i="10"/>
  <c r="U22" i="10" s="1"/>
  <c r="F22" i="10"/>
  <c r="T21" i="10"/>
  <c r="S21" i="10"/>
  <c r="Q21" i="10"/>
  <c r="P21" i="10"/>
  <c r="R21" i="10" s="1"/>
  <c r="O21" i="10"/>
  <c r="V21" i="10" s="1"/>
  <c r="L21" i="10"/>
  <c r="I21" i="10"/>
  <c r="F21" i="10"/>
  <c r="T20" i="10"/>
  <c r="S20" i="10"/>
  <c r="Q20" i="10"/>
  <c r="P20" i="10"/>
  <c r="R20" i="10" s="1"/>
  <c r="O20" i="10"/>
  <c r="U20" i="10" s="1"/>
  <c r="L20" i="10"/>
  <c r="I20" i="10"/>
  <c r="F20" i="10"/>
  <c r="T19" i="10"/>
  <c r="S19" i="10"/>
  <c r="Q19" i="10"/>
  <c r="R19" i="10" s="1"/>
  <c r="P19" i="10"/>
  <c r="O19" i="10"/>
  <c r="V19" i="10" s="1"/>
  <c r="L19" i="10"/>
  <c r="I19" i="10"/>
  <c r="F19" i="10"/>
  <c r="T18" i="10"/>
  <c r="S18" i="10"/>
  <c r="Q18" i="10"/>
  <c r="Q17" i="10" s="1"/>
  <c r="P18" i="10"/>
  <c r="O18" i="10"/>
  <c r="V18" i="10" s="1"/>
  <c r="L18" i="10"/>
  <c r="I18" i="10"/>
  <c r="F18" i="10"/>
  <c r="N17" i="10"/>
  <c r="M17" i="10"/>
  <c r="O17" i="10" s="1"/>
  <c r="L17" i="10"/>
  <c r="K17" i="10"/>
  <c r="J17" i="10"/>
  <c r="H17" i="10"/>
  <c r="G17" i="10"/>
  <c r="E17" i="10"/>
  <c r="D17" i="10"/>
  <c r="F17" i="10" s="1"/>
  <c r="T16" i="10"/>
  <c r="S16" i="10"/>
  <c r="Q16" i="10"/>
  <c r="P16" i="10"/>
  <c r="R16" i="10" s="1"/>
  <c r="O16" i="10"/>
  <c r="L16" i="10"/>
  <c r="I16" i="10"/>
  <c r="F16" i="10"/>
  <c r="T15" i="10"/>
  <c r="S15" i="10"/>
  <c r="Q15" i="10"/>
  <c r="R15" i="10" s="1"/>
  <c r="P15" i="10"/>
  <c r="O15" i="10"/>
  <c r="L15" i="10"/>
  <c r="I15" i="10"/>
  <c r="U15" i="10" s="1"/>
  <c r="F15" i="10"/>
  <c r="V15" i="10" s="1"/>
  <c r="T14" i="10"/>
  <c r="S14" i="10"/>
  <c r="Q14" i="10"/>
  <c r="P14" i="10"/>
  <c r="O14" i="10"/>
  <c r="L14" i="10"/>
  <c r="I14" i="10"/>
  <c r="U14" i="10" s="1"/>
  <c r="F14" i="10"/>
  <c r="T13" i="10"/>
  <c r="S13" i="10"/>
  <c r="Q13" i="10"/>
  <c r="P13" i="10"/>
  <c r="O13" i="10"/>
  <c r="L13" i="10"/>
  <c r="I13" i="10"/>
  <c r="F13" i="10"/>
  <c r="T12" i="10"/>
  <c r="S12" i="10"/>
  <c r="Q12" i="10"/>
  <c r="P12" i="10"/>
  <c r="R12" i="10" s="1"/>
  <c r="O12" i="10"/>
  <c r="U12" i="10" s="1"/>
  <c r="L12" i="10"/>
  <c r="I12" i="10"/>
  <c r="F12" i="10"/>
  <c r="T11" i="10"/>
  <c r="S11" i="10"/>
  <c r="Q11" i="10"/>
  <c r="R11" i="10" s="1"/>
  <c r="P11" i="10"/>
  <c r="P10" i="10" s="1"/>
  <c r="O11" i="10"/>
  <c r="V11" i="10" s="1"/>
  <c r="L11" i="10"/>
  <c r="I11" i="10"/>
  <c r="F11" i="10"/>
  <c r="N10" i="10"/>
  <c r="M10" i="10"/>
  <c r="S10" i="10" s="1"/>
  <c r="K10" i="10"/>
  <c r="L10" i="10" s="1"/>
  <c r="J10" i="10"/>
  <c r="H10" i="10"/>
  <c r="G10" i="10"/>
  <c r="G6" i="10" s="1"/>
  <c r="E10" i="10"/>
  <c r="D10" i="10"/>
  <c r="F10" i="10" s="1"/>
  <c r="O8" i="10"/>
  <c r="N8" i="10"/>
  <c r="M8" i="10"/>
  <c r="K8" i="10"/>
  <c r="L8" i="10" s="1"/>
  <c r="J8" i="10"/>
  <c r="G8" i="10"/>
  <c r="E8" i="10"/>
  <c r="D8" i="10"/>
  <c r="F8" i="10" s="1"/>
  <c r="U65" i="10" l="1"/>
  <c r="F63" i="10"/>
  <c r="R64" i="10"/>
  <c r="V66" i="10"/>
  <c r="R66" i="10"/>
  <c r="V50" i="10"/>
  <c r="R50" i="10"/>
  <c r="F44" i="10"/>
  <c r="I44" i="10"/>
  <c r="V46" i="10"/>
  <c r="L44" i="10"/>
  <c r="R45" i="10"/>
  <c r="R46" i="10"/>
  <c r="V45" i="10"/>
  <c r="Q44" i="10"/>
  <c r="U48" i="10"/>
  <c r="T44" i="10"/>
  <c r="U46" i="10"/>
  <c r="U47" i="10"/>
  <c r="J6" i="10"/>
  <c r="U36" i="10"/>
  <c r="P34" i="10"/>
  <c r="R34" i="10" s="1"/>
  <c r="V37" i="10"/>
  <c r="V38" i="10"/>
  <c r="I34" i="10"/>
  <c r="R39" i="10"/>
  <c r="T41" i="10"/>
  <c r="U42" i="10"/>
  <c r="U43" i="10"/>
  <c r="R42" i="10"/>
  <c r="V12" i="10"/>
  <c r="T23" i="10"/>
  <c r="R27" i="10"/>
  <c r="K6" i="10"/>
  <c r="R18" i="10"/>
  <c r="V13" i="10"/>
  <c r="V14" i="10"/>
  <c r="E6" i="10"/>
  <c r="R13" i="10"/>
  <c r="R14" i="10"/>
  <c r="U16" i="10"/>
  <c r="I17" i="10"/>
  <c r="P17" i="10"/>
  <c r="L23" i="10"/>
  <c r="U24" i="10"/>
  <c r="T17" i="10"/>
  <c r="V25" i="10"/>
  <c r="V26" i="10"/>
  <c r="U11" i="10"/>
  <c r="U18" i="10"/>
  <c r="U19" i="10"/>
  <c r="R30" i="10"/>
  <c r="H8" i="10"/>
  <c r="T8" i="10" s="1"/>
  <c r="R29" i="10"/>
  <c r="H6" i="10"/>
  <c r="T6" i="10" s="1"/>
  <c r="I29" i="10"/>
  <c r="U32" i="10"/>
  <c r="V8" i="10"/>
  <c r="V17" i="10"/>
  <c r="R17" i="10"/>
  <c r="V29" i="10"/>
  <c r="V41" i="10"/>
  <c r="U56" i="10"/>
  <c r="S8" i="10"/>
  <c r="T10" i="10"/>
  <c r="V16" i="10"/>
  <c r="S17" i="10"/>
  <c r="V20" i="10"/>
  <c r="V24" i="10"/>
  <c r="V28" i="10"/>
  <c r="S29" i="10"/>
  <c r="V32" i="10"/>
  <c r="T34" i="10"/>
  <c r="V36" i="10"/>
  <c r="V40" i="10"/>
  <c r="S41" i="10"/>
  <c r="V48" i="10"/>
  <c r="V52" i="10"/>
  <c r="V56" i="10"/>
  <c r="T63" i="10"/>
  <c r="V65" i="10"/>
  <c r="I10" i="10"/>
  <c r="O44" i="10"/>
  <c r="S44" i="10"/>
  <c r="S56" i="10"/>
  <c r="O60" i="10"/>
  <c r="S60" i="10"/>
  <c r="Q10" i="10"/>
  <c r="Q6" i="10" s="1"/>
  <c r="D6" i="10"/>
  <c r="F6" i="10" s="1"/>
  <c r="U13" i="10"/>
  <c r="U17" i="10"/>
  <c r="U21" i="10"/>
  <c r="O23" i="10"/>
  <c r="U25" i="10"/>
  <c r="U29" i="10"/>
  <c r="U33" i="10"/>
  <c r="U37" i="10"/>
  <c r="U41" i="10"/>
  <c r="P44" i="10"/>
  <c r="R44" i="10" s="1"/>
  <c r="U45" i="10"/>
  <c r="U49" i="10"/>
  <c r="U53" i="10"/>
  <c r="P56" i="10"/>
  <c r="U57" i="10"/>
  <c r="P60" i="10"/>
  <c r="R60" i="10" s="1"/>
  <c r="U61" i="10"/>
  <c r="U66" i="10"/>
  <c r="M6" i="10"/>
  <c r="O10" i="10"/>
  <c r="P23" i="10"/>
  <c r="R23" i="10" s="1"/>
  <c r="O34" i="10"/>
  <c r="O63" i="10"/>
  <c r="F54" i="9"/>
  <c r="P6" i="10" l="1"/>
  <c r="R6" i="10" s="1"/>
  <c r="L6" i="10"/>
  <c r="I6" i="10"/>
  <c r="I8" i="10"/>
  <c r="U8" i="10" s="1"/>
  <c r="V63" i="10"/>
  <c r="U63" i="10"/>
  <c r="P8" i="10"/>
  <c r="R8" i="10" s="1"/>
  <c r="R56" i="10"/>
  <c r="U60" i="10"/>
  <c r="V60" i="10"/>
  <c r="S6" i="10"/>
  <c r="O6" i="10"/>
  <c r="V34" i="10"/>
  <c r="U34" i="10"/>
  <c r="V10" i="10"/>
  <c r="U10" i="10"/>
  <c r="V23" i="10"/>
  <c r="U23" i="10"/>
  <c r="U44" i="10"/>
  <c r="V44" i="10"/>
  <c r="R10" i="10"/>
  <c r="H58" i="9"/>
  <c r="P54" i="9"/>
  <c r="H54" i="9"/>
  <c r="V49" i="9"/>
  <c r="U6" i="10" l="1"/>
  <c r="V6" i="10"/>
  <c r="AO63" i="9"/>
  <c r="AN63" i="9"/>
  <c r="AM63" i="9"/>
  <c r="AL63" i="9"/>
  <c r="AJ63" i="9"/>
  <c r="AI63" i="9"/>
  <c r="AH63" i="9"/>
  <c r="AH6" i="9" s="1"/>
  <c r="AG63" i="9"/>
  <c r="AF63" i="9"/>
  <c r="AE63" i="9"/>
  <c r="AD63" i="9"/>
  <c r="AC63" i="9"/>
  <c r="AB63" i="9"/>
  <c r="AA63" i="9"/>
  <c r="Z63" i="9"/>
  <c r="Y63" i="9"/>
  <c r="X63" i="9"/>
  <c r="W63" i="9"/>
  <c r="AO60" i="9"/>
  <c r="AO8" i="9" s="1"/>
  <c r="AN60" i="9"/>
  <c r="AN8" i="9" s="1"/>
  <c r="AM60" i="9"/>
  <c r="AL60" i="9"/>
  <c r="AJ60" i="9"/>
  <c r="AI60" i="9"/>
  <c r="AI8" i="9" s="1"/>
  <c r="AH60" i="9"/>
  <c r="AG60" i="9"/>
  <c r="AF60" i="9"/>
  <c r="AE60" i="9"/>
  <c r="AE8" i="9" s="1"/>
  <c r="AD60" i="9"/>
  <c r="AC60" i="9"/>
  <c r="AB60" i="9"/>
  <c r="AA60" i="9"/>
  <c r="AA8" i="9" s="1"/>
  <c r="Z60" i="9"/>
  <c r="Y60" i="9"/>
  <c r="X60" i="9"/>
  <c r="X8" i="9" s="1"/>
  <c r="W60" i="9"/>
  <c r="W8" i="9" s="1"/>
  <c r="AO56" i="9"/>
  <c r="AN56" i="9"/>
  <c r="AM56" i="9"/>
  <c r="AL56" i="9"/>
  <c r="AJ56" i="9"/>
  <c r="AI56" i="9"/>
  <c r="AH56" i="9"/>
  <c r="AG56" i="9"/>
  <c r="AF56" i="9"/>
  <c r="AE56" i="9"/>
  <c r="AD56" i="9"/>
  <c r="AC56" i="9"/>
  <c r="AB56" i="9"/>
  <c r="AA56" i="9"/>
  <c r="Z56" i="9"/>
  <c r="Y56" i="9"/>
  <c r="X56" i="9"/>
  <c r="W56" i="9"/>
  <c r="AO44" i="9"/>
  <c r="AN44" i="9"/>
  <c r="AM44" i="9"/>
  <c r="AL44" i="9"/>
  <c r="AJ44" i="9"/>
  <c r="AI44" i="9"/>
  <c r="AH44" i="9"/>
  <c r="AG44" i="9"/>
  <c r="AF44" i="9"/>
  <c r="AE44" i="9"/>
  <c r="AD44" i="9"/>
  <c r="AC44" i="9"/>
  <c r="AB44" i="9"/>
  <c r="AA44" i="9"/>
  <c r="Z44" i="9"/>
  <c r="Y44" i="9"/>
  <c r="X44" i="9"/>
  <c r="W44" i="9"/>
  <c r="AO41" i="9"/>
  <c r="AN41" i="9"/>
  <c r="AM41" i="9"/>
  <c r="AM6" i="9" s="1"/>
  <c r="AL41" i="9"/>
  <c r="AJ41" i="9"/>
  <c r="AI41" i="9"/>
  <c r="AH41" i="9"/>
  <c r="AG41" i="9"/>
  <c r="AF41" i="9"/>
  <c r="AE41" i="9"/>
  <c r="AD41" i="9"/>
  <c r="AC41" i="9"/>
  <c r="AB41" i="9"/>
  <c r="AA41" i="9"/>
  <c r="Z41" i="9"/>
  <c r="Y41" i="9"/>
  <c r="X41" i="9"/>
  <c r="W41" i="9"/>
  <c r="AO34" i="9"/>
  <c r="AN34" i="9"/>
  <c r="AM34" i="9"/>
  <c r="AL34" i="9"/>
  <c r="AJ34" i="9"/>
  <c r="AI34" i="9"/>
  <c r="AH34" i="9"/>
  <c r="AG34" i="9"/>
  <c r="AF34" i="9"/>
  <c r="AE34" i="9"/>
  <c r="AD34" i="9"/>
  <c r="AC34" i="9"/>
  <c r="AB34" i="9"/>
  <c r="AA34" i="9"/>
  <c r="Z34" i="9"/>
  <c r="Y34" i="9"/>
  <c r="X34" i="9"/>
  <c r="W34" i="9"/>
  <c r="AO29" i="9"/>
  <c r="AN29" i="9"/>
  <c r="AM29" i="9"/>
  <c r="AM8" i="9" s="1"/>
  <c r="AL29" i="9"/>
  <c r="AL8" i="9" s="1"/>
  <c r="AJ29" i="9"/>
  <c r="AI29" i="9"/>
  <c r="AH29" i="9"/>
  <c r="AH8" i="9" s="1"/>
  <c r="AG29" i="9"/>
  <c r="AG8" i="9" s="1"/>
  <c r="AF29" i="9"/>
  <c r="AE29" i="9"/>
  <c r="AD29" i="9"/>
  <c r="AC29" i="9"/>
  <c r="AC8" i="9" s="1"/>
  <c r="AB29" i="9"/>
  <c r="AB8" i="9" s="1"/>
  <c r="AA29" i="9"/>
  <c r="Z29" i="9"/>
  <c r="Y29" i="9"/>
  <c r="X29" i="9"/>
  <c r="W29" i="9"/>
  <c r="AO23" i="9"/>
  <c r="AN23" i="9"/>
  <c r="AM23" i="9"/>
  <c r="AL23" i="9"/>
  <c r="AJ23" i="9"/>
  <c r="AI23" i="9"/>
  <c r="AH23" i="9"/>
  <c r="AG23" i="9"/>
  <c r="AF23" i="9"/>
  <c r="AE23" i="9"/>
  <c r="AD23" i="9"/>
  <c r="AC23" i="9"/>
  <c r="AB23" i="9"/>
  <c r="AA23" i="9"/>
  <c r="Z23" i="9"/>
  <c r="Y23" i="9"/>
  <c r="X23" i="9"/>
  <c r="W23" i="9"/>
  <c r="AO17" i="9"/>
  <c r="AN17" i="9"/>
  <c r="AM17" i="9"/>
  <c r="AL17" i="9"/>
  <c r="AL6" i="9" s="1"/>
  <c r="AJ17" i="9"/>
  <c r="AI17" i="9"/>
  <c r="AH17" i="9"/>
  <c r="AG17" i="9"/>
  <c r="AG6" i="9" s="1"/>
  <c r="AF17" i="9"/>
  <c r="AE17" i="9"/>
  <c r="AD17" i="9"/>
  <c r="AC17" i="9"/>
  <c r="AC6" i="9" s="1"/>
  <c r="AB17" i="9"/>
  <c r="AA17" i="9"/>
  <c r="Z17" i="9"/>
  <c r="Y17" i="9"/>
  <c r="Y6" i="9" s="1"/>
  <c r="X17" i="9"/>
  <c r="W17" i="9"/>
  <c r="AO10" i="9"/>
  <c r="AO6" i="9" s="1"/>
  <c r="AN10" i="9"/>
  <c r="AN6" i="9" s="1"/>
  <c r="AM10" i="9"/>
  <c r="AL10" i="9"/>
  <c r="AJ10" i="9"/>
  <c r="AJ6" i="9" s="1"/>
  <c r="AI10" i="9"/>
  <c r="AI6" i="9" s="1"/>
  <c r="AH10" i="9"/>
  <c r="AG10" i="9"/>
  <c r="AF10" i="9"/>
  <c r="AE10" i="9"/>
  <c r="AE6" i="9" s="1"/>
  <c r="AD10" i="9"/>
  <c r="AC10" i="9"/>
  <c r="AB10" i="9"/>
  <c r="AB6" i="9" s="1"/>
  <c r="AA10" i="9"/>
  <c r="AA6" i="9" s="1"/>
  <c r="Z10" i="9"/>
  <c r="Y10" i="9"/>
  <c r="X10" i="9"/>
  <c r="X6" i="9" s="1"/>
  <c r="W10" i="9"/>
  <c r="W6" i="9" s="1"/>
  <c r="AJ8" i="9"/>
  <c r="AF8" i="9"/>
  <c r="AD8" i="9"/>
  <c r="Z8" i="9"/>
  <c r="Y8" i="9"/>
  <c r="AF6" i="9"/>
  <c r="V63" i="9"/>
  <c r="U63" i="9"/>
  <c r="V60" i="9"/>
  <c r="U60" i="9"/>
  <c r="U8" i="9" s="1"/>
  <c r="V56" i="9"/>
  <c r="U56" i="9"/>
  <c r="V44" i="9"/>
  <c r="U44" i="9"/>
  <c r="V41" i="9"/>
  <c r="U41" i="9"/>
  <c r="V34" i="9"/>
  <c r="U34" i="9"/>
  <c r="U6" i="9" s="1"/>
  <c r="V29" i="9"/>
  <c r="U29" i="9"/>
  <c r="V23" i="9"/>
  <c r="U23" i="9"/>
  <c r="V17" i="9"/>
  <c r="U17" i="9"/>
  <c r="V10" i="9"/>
  <c r="U10" i="9"/>
  <c r="V8" i="9"/>
  <c r="T63" i="9"/>
  <c r="S63" i="9"/>
  <c r="Q63" i="9"/>
  <c r="P63" i="9"/>
  <c r="T60" i="9"/>
  <c r="S60" i="9"/>
  <c r="S8" i="9" s="1"/>
  <c r="Q60" i="9"/>
  <c r="P60" i="9"/>
  <c r="T56" i="9"/>
  <c r="S56" i="9"/>
  <c r="Q56" i="9"/>
  <c r="P56" i="9"/>
  <c r="T44" i="9"/>
  <c r="S44" i="9"/>
  <c r="Q44" i="9"/>
  <c r="P44" i="9"/>
  <c r="T41" i="9"/>
  <c r="S41" i="9"/>
  <c r="Q41" i="9"/>
  <c r="P41" i="9"/>
  <c r="T34" i="9"/>
  <c r="T6" i="9" s="1"/>
  <c r="S34" i="9"/>
  <c r="Q34" i="9"/>
  <c r="P34" i="9"/>
  <c r="T29" i="9"/>
  <c r="S29" i="9"/>
  <c r="Q29" i="9"/>
  <c r="P29" i="9"/>
  <c r="T23" i="9"/>
  <c r="S23" i="9"/>
  <c r="Q23" i="9"/>
  <c r="P23" i="9"/>
  <c r="T17" i="9"/>
  <c r="S17" i="9"/>
  <c r="Q17" i="9"/>
  <c r="P17" i="9"/>
  <c r="T10" i="9"/>
  <c r="S10" i="9"/>
  <c r="S6" i="9" s="1"/>
  <c r="Q10" i="9"/>
  <c r="P10" i="9"/>
  <c r="T8" i="9"/>
  <c r="Q8" i="9"/>
  <c r="P8" i="9"/>
  <c r="O63" i="9"/>
  <c r="N63" i="9"/>
  <c r="M63" i="9"/>
  <c r="L63" i="9"/>
  <c r="O60" i="9"/>
  <c r="N60" i="9"/>
  <c r="M60" i="9"/>
  <c r="L60" i="9"/>
  <c r="O56" i="9"/>
  <c r="N56" i="9"/>
  <c r="M56" i="9"/>
  <c r="L56" i="9"/>
  <c r="O44" i="9"/>
  <c r="N44" i="9"/>
  <c r="M44" i="9"/>
  <c r="L44" i="9"/>
  <c r="O41" i="9"/>
  <c r="N41" i="9"/>
  <c r="M41" i="9"/>
  <c r="L41" i="9"/>
  <c r="O34" i="9"/>
  <c r="N34" i="9"/>
  <c r="M34" i="9"/>
  <c r="L34" i="9"/>
  <c r="O29" i="9"/>
  <c r="N29" i="9"/>
  <c r="M29" i="9"/>
  <c r="L29" i="9"/>
  <c r="O23" i="9"/>
  <c r="N23" i="9"/>
  <c r="M23" i="9"/>
  <c r="L23" i="9"/>
  <c r="O17" i="9"/>
  <c r="N17" i="9"/>
  <c r="M17" i="9"/>
  <c r="L17" i="9"/>
  <c r="O10" i="9"/>
  <c r="N10" i="9"/>
  <c r="M10" i="9"/>
  <c r="L10" i="9"/>
  <c r="O8" i="9"/>
  <c r="N8" i="9"/>
  <c r="M8" i="9"/>
  <c r="L8" i="9"/>
  <c r="O6" i="9"/>
  <c r="N6" i="9"/>
  <c r="M6" i="9"/>
  <c r="L6" i="9"/>
  <c r="K63" i="9"/>
  <c r="J63" i="9"/>
  <c r="I63" i="9"/>
  <c r="H63" i="9"/>
  <c r="K60" i="9"/>
  <c r="J60" i="9"/>
  <c r="I60" i="9"/>
  <c r="H60" i="9"/>
  <c r="K56" i="9"/>
  <c r="J56" i="9"/>
  <c r="I56" i="9"/>
  <c r="H56" i="9"/>
  <c r="K44" i="9"/>
  <c r="J44" i="9"/>
  <c r="I44" i="9"/>
  <c r="H44" i="9"/>
  <c r="K41" i="9"/>
  <c r="J41" i="9"/>
  <c r="I41" i="9"/>
  <c r="H41" i="9"/>
  <c r="K34" i="9"/>
  <c r="J34" i="9"/>
  <c r="J6" i="9" s="1"/>
  <c r="I34" i="9"/>
  <c r="H34" i="9"/>
  <c r="K29" i="9"/>
  <c r="J29" i="9"/>
  <c r="I29" i="9"/>
  <c r="H29" i="9"/>
  <c r="K23" i="9"/>
  <c r="J23" i="9"/>
  <c r="I23" i="9"/>
  <c r="H23" i="9"/>
  <c r="K17" i="9"/>
  <c r="J17" i="9"/>
  <c r="I17" i="9"/>
  <c r="H17" i="9"/>
  <c r="K10" i="9"/>
  <c r="J10" i="9"/>
  <c r="I10" i="9"/>
  <c r="H10" i="9"/>
  <c r="K8" i="9"/>
  <c r="J8" i="9"/>
  <c r="I8" i="9"/>
  <c r="I6" i="9"/>
  <c r="G63" i="9"/>
  <c r="F63" i="9"/>
  <c r="G60" i="9"/>
  <c r="G8" i="9" s="1"/>
  <c r="F60" i="9"/>
  <c r="G56" i="9"/>
  <c r="F56" i="9"/>
  <c r="G44" i="9"/>
  <c r="F44" i="9"/>
  <c r="G41" i="9"/>
  <c r="F41" i="9"/>
  <c r="G34" i="9"/>
  <c r="F34" i="9"/>
  <c r="G29" i="9"/>
  <c r="F29" i="9"/>
  <c r="G23" i="9"/>
  <c r="F23" i="9"/>
  <c r="G17" i="9"/>
  <c r="F17" i="9"/>
  <c r="G10" i="9"/>
  <c r="F10" i="9"/>
  <c r="E63" i="9"/>
  <c r="D63" i="9"/>
  <c r="E60" i="9"/>
  <c r="D60" i="9"/>
  <c r="D8" i="9" s="1"/>
  <c r="E56" i="9"/>
  <c r="D56" i="9"/>
  <c r="E44" i="9"/>
  <c r="D44" i="9"/>
  <c r="E41" i="9"/>
  <c r="D41" i="9"/>
  <c r="E34" i="9"/>
  <c r="D34" i="9"/>
  <c r="E29" i="9"/>
  <c r="D29" i="9"/>
  <c r="E23" i="9"/>
  <c r="D23" i="9"/>
  <c r="E17" i="9"/>
  <c r="D17" i="9"/>
  <c r="E10" i="9"/>
  <c r="D10" i="9"/>
  <c r="Q6" i="9" l="1"/>
  <c r="P6" i="9"/>
  <c r="G6" i="9"/>
  <c r="AD6" i="9"/>
  <c r="Z6" i="9"/>
  <c r="K6" i="9"/>
  <c r="E8" i="9"/>
  <c r="V6" i="9"/>
  <c r="E6" i="9"/>
  <c r="H8" i="9"/>
  <c r="F6" i="9"/>
  <c r="F8" i="9"/>
  <c r="D6" i="9"/>
  <c r="H6" i="9"/>
</calcChain>
</file>

<file path=xl/comments1.xml><?xml version="1.0" encoding="utf-8"?>
<comments xmlns="http://schemas.openxmlformats.org/spreadsheetml/2006/main">
  <authors>
    <author>JOSE PABLO CORTES TORRES</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List>
</comments>
</file>

<file path=xl/comments2.xml><?xml version="1.0" encoding="utf-8"?>
<comments xmlns="http://schemas.openxmlformats.org/spreadsheetml/2006/main">
  <authors>
    <author>JOSE PABLO CORTES TORRES</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 ref="G4" authorId="0" shapeId="0">
      <text>
        <r>
          <rPr>
            <b/>
            <sz val="9"/>
            <color indexed="81"/>
            <rFont val="Tahoma"/>
            <family val="2"/>
          </rPr>
          <t>Los recursos Radicados son aquellos que mediante una CLC, o pago directo de apoyos se hayan depositado u otorgado, a la Instancia Ejecutora o directamente al Beneficiario.</t>
        </r>
        <r>
          <rPr>
            <sz val="9"/>
            <color indexed="81"/>
            <rFont val="Tahoma"/>
            <family val="2"/>
          </rPr>
          <t xml:space="preserve">
</t>
        </r>
      </text>
    </comment>
    <comment ref="J4" authorId="0" shapeId="0">
      <text>
        <r>
          <rPr>
            <b/>
            <sz val="9"/>
            <color indexed="81"/>
            <rFont val="Tahoma"/>
            <family val="2"/>
          </rPr>
          <t xml:space="preserve">LEY FEDERAL DE PRESUPUESTO Y RESPONSABILIDAD HACENDARIA
TÍTULO PRIMERO
Disposiciones Generales
CAPÍTULO I
Objeto y Definiciones de la Ley, Reglas Generales y Ejecutores del Gasto
</t>
        </r>
        <r>
          <rPr>
            <sz val="9"/>
            <color indexed="81"/>
            <rFont val="Tahoma"/>
            <family val="2"/>
          </rPr>
          <t xml:space="preserve">Artículo 2.- Para efectos de esta Ley, se entenderá por:
XXXVI. Presupuesto devengado: el reconocimiento de las obligaciones de pago por parte de los ejecutores de gasto a favor de terceros, por los compromisos o requisitos cumplidos por éstos conforme a las disposiciones aplicables, así como de las obligaciones de pago que se derivan por mandato de tratados, leyes o decretos, así como resoluciones y sentencias definitivas, y las erogaciones a que se refiere el artículo 49 de esta Ley;
</t>
        </r>
      </text>
    </comment>
    <comment ref="M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 ref="P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List>
</comments>
</file>

<file path=xl/sharedStrings.xml><?xml version="1.0" encoding="utf-8"?>
<sst xmlns="http://schemas.openxmlformats.org/spreadsheetml/2006/main" count="429" uniqueCount="181">
  <si>
    <t>Fecha de Corte:</t>
  </si>
  <si>
    <t>Clave</t>
  </si>
  <si>
    <t>A</t>
  </si>
  <si>
    <t>I</t>
  </si>
  <si>
    <t>Programa de Fomento a la Agricultura</t>
  </si>
  <si>
    <t>D</t>
  </si>
  <si>
    <t>PROAGRO Productivo</t>
  </si>
  <si>
    <t>II</t>
  </si>
  <si>
    <t>Fortalecimiento a Organizaciones Rurales</t>
  </si>
  <si>
    <t>III</t>
  </si>
  <si>
    <t>Programa de Productividad y Competitividad Agroalimentaria</t>
  </si>
  <si>
    <t>Fortalecimiento a la Cadena Productiva</t>
  </si>
  <si>
    <t>IV</t>
  </si>
  <si>
    <t>Programa de Fomento Ganadero</t>
  </si>
  <si>
    <t>V</t>
  </si>
  <si>
    <t>Programa de Fomento a la Productividad Pesquera y Acuícola</t>
  </si>
  <si>
    <t>Impulso a la Capitalización</t>
  </si>
  <si>
    <t>Desarrollo de la Acuacultura</t>
  </si>
  <si>
    <t>VI</t>
  </si>
  <si>
    <t>Programa de Sanidad e Inocuidad Agroalimentaria</t>
  </si>
  <si>
    <t>VII</t>
  </si>
  <si>
    <t>Incentivos a la Comercialización</t>
  </si>
  <si>
    <t>VIII</t>
  </si>
  <si>
    <t>Programa de Concurrencia con las Entidades Federativas</t>
  </si>
  <si>
    <t>IX</t>
  </si>
  <si>
    <t>Programa de Apoyos a Pequeños Productores</t>
  </si>
  <si>
    <t>Programa de Incentivos para Productores de Maíz y Frijol (PIMAF)</t>
  </si>
  <si>
    <t>Sistema Nacional de Información para el Desarrollo Rural Sustentable</t>
  </si>
  <si>
    <t>Información Estadística y Estudios (SNIDRUS)</t>
  </si>
  <si>
    <t>UR</t>
  </si>
  <si>
    <t>Capitalización Productiva Agrícola</t>
  </si>
  <si>
    <t>B</t>
  </si>
  <si>
    <t>Estrategias Integrales de Política Pública Agrícola</t>
  </si>
  <si>
    <t>C</t>
  </si>
  <si>
    <t>Mejoramiento Productivo de Suelo y Agua</t>
  </si>
  <si>
    <t>E</t>
  </si>
  <si>
    <t>F</t>
  </si>
  <si>
    <t>Capitalización Productiva Pecuaria</t>
  </si>
  <si>
    <t>Estrategias Integrales para la Cadena Productiva</t>
  </si>
  <si>
    <t>PROGAN Productivo</t>
  </si>
  <si>
    <t>Paquetes Productivos Pesqueros y Acuícolas</t>
  </si>
  <si>
    <t>Ordenamiento y Vigilancia Pesquera y Acuícola</t>
  </si>
  <si>
    <t>Inocuidad Agroalimentaria, Acuícola y Pesquera</t>
  </si>
  <si>
    <t>Acceso al Financiamiento</t>
  </si>
  <si>
    <t>Activos Productivos y Agrologística</t>
  </si>
  <si>
    <t>Certificación y Normalización Agroalimentaria</t>
  </si>
  <si>
    <t>Desarrollo Productivo del Sur Sureste y Zonas Económicas Especiales</t>
  </si>
  <si>
    <t>Programa de Apoyos a la Comercialización</t>
  </si>
  <si>
    <t>G</t>
  </si>
  <si>
    <t>H</t>
  </si>
  <si>
    <t>J</t>
  </si>
  <si>
    <t>K</t>
  </si>
  <si>
    <t>Atención a Siniestros Agropecuarios</t>
  </si>
  <si>
    <t>El Campo en Nuestras Manos</t>
  </si>
  <si>
    <t>Extensionismo, Desarrollo de Capacidades y Asociatividad Productiva</t>
  </si>
  <si>
    <t>PROCAFÉ e Impulso Productivo al Café</t>
  </si>
  <si>
    <t>Proyectos Productivos (FAPPA)</t>
  </si>
  <si>
    <t>Infraestructura Productiva para el Aprovechamiento Sustentable del Suelo y Agua (Ejecución Nacional)</t>
  </si>
  <si>
    <t>Paquetes Tecnológicos Agrícolas, Pecuarios, de Pesca y Acuícolas</t>
  </si>
  <si>
    <t>Avance Financiero, Avance Físico y Matriz de Indicadores por Resultados, MIR;  Mensual y Trimestral                                                                                  (Fecha de Corte y Entrega)</t>
  </si>
  <si>
    <t>Mes</t>
  </si>
  <si>
    <t>Corte</t>
  </si>
  <si>
    <t>Enero</t>
  </si>
  <si>
    <t>Febrero</t>
  </si>
  <si>
    <t>Marzo</t>
  </si>
  <si>
    <t>Abril</t>
  </si>
  <si>
    <t>Mayo</t>
  </si>
  <si>
    <t>Junio</t>
  </si>
  <si>
    <t>Julio</t>
  </si>
  <si>
    <t>Agosto</t>
  </si>
  <si>
    <t>Septiembre</t>
  </si>
  <si>
    <t>Octubre</t>
  </si>
  <si>
    <t>Noviembre</t>
  </si>
  <si>
    <t>Diciembre</t>
  </si>
  <si>
    <t>Investigación, Innovación y Desarrollo Tecnológico Agrícola</t>
  </si>
  <si>
    <t>DGFA</t>
  </si>
  <si>
    <t>DGPDT</t>
  </si>
  <si>
    <t>DGFNB</t>
  </si>
  <si>
    <t>DGOEP</t>
  </si>
  <si>
    <t>Investigación, Innovación y Desarrollo Tecnológico Pecuarios</t>
  </si>
  <si>
    <t>CGG</t>
  </si>
  <si>
    <t>CONAPESCA</t>
  </si>
  <si>
    <t>CGEI CONAPESCA</t>
  </si>
  <si>
    <t>DGOPA, CGEI y DGIV CONAPESCA</t>
  </si>
  <si>
    <t>INAPESCA y CGEI CONAPESCA</t>
  </si>
  <si>
    <t>DGOF CONAPESCA</t>
  </si>
  <si>
    <t>DGAR</t>
  </si>
  <si>
    <t>DGLA</t>
  </si>
  <si>
    <t>DGNA</t>
  </si>
  <si>
    <t>DGZT</t>
  </si>
  <si>
    <t>ASERCA</t>
  </si>
  <si>
    <t>DGDCER y DGDTOR</t>
  </si>
  <si>
    <t>DGACCSA</t>
  </si>
  <si>
    <t>CONAZA</t>
  </si>
  <si>
    <t>DGDTOR</t>
  </si>
  <si>
    <t>CGES</t>
  </si>
  <si>
    <t>DDGPDT</t>
  </si>
  <si>
    <t>FOFAE</t>
  </si>
  <si>
    <t>SENASICA DG - FOFAE</t>
  </si>
  <si>
    <t>SENASICA DGIAAP - FOFAE</t>
  </si>
  <si>
    <t xml:space="preserve"> DGDCER - FOFAE</t>
  </si>
  <si>
    <t>DGPRSZP - FOFAE</t>
  </si>
  <si>
    <t>DGDTOR - FOFAE</t>
  </si>
  <si>
    <t>CGD - FOFAE</t>
  </si>
  <si>
    <t>SIAP - FOFAE</t>
  </si>
  <si>
    <t>Otros Programas -Componentes y/o Proyectos Estratégicos</t>
  </si>
  <si>
    <t>(Anotar Nombre Programa, Componente o Proyecto acorde al Instrumento de Autorización)</t>
  </si>
  <si>
    <t>(Anotar acrónimo de UR)</t>
  </si>
  <si>
    <t>Programa / Componente / Totales</t>
  </si>
  <si>
    <t>Meta Programada</t>
  </si>
  <si>
    <t>Avance de la meta</t>
  </si>
  <si>
    <t>Hectárea</t>
  </si>
  <si>
    <t>Tractor</t>
  </si>
  <si>
    <t>Dosis/ Insumo</t>
  </si>
  <si>
    <t>Planta/ Especie/ Reproductor/ Material vegetativo</t>
  </si>
  <si>
    <t>Máquina/ Motor</t>
  </si>
  <si>
    <t>Equipo/ Implemento/Pieza</t>
  </si>
  <si>
    <t>Infraestructura/ Obra</t>
  </si>
  <si>
    <t>Paquete Tecnológico</t>
  </si>
  <si>
    <t xml:space="preserve">M³ </t>
  </si>
  <si>
    <t>Documento/ Certificación/ Plan Rector/ Reportes/ Estudio/ Pagina Web</t>
  </si>
  <si>
    <t>Evento/Reunion/Taller/Mesas de negocios/Cursos</t>
  </si>
  <si>
    <t>Facilitador/ Participantes/ Personas</t>
  </si>
  <si>
    <t>Servicio</t>
  </si>
  <si>
    <t>Solicitud</t>
  </si>
  <si>
    <t>Proyecto</t>
  </si>
  <si>
    <t>Beneficiario</t>
  </si>
  <si>
    <t>Cabeza/ U.A.</t>
  </si>
  <si>
    <t>Litro</t>
  </si>
  <si>
    <t>Hora / Hombre</t>
  </si>
  <si>
    <t>Reglas de Operación Programas SAGARPA               (DOF 27/12/2017)</t>
  </si>
  <si>
    <t>31/04/2018</t>
  </si>
  <si>
    <t>Avance Físico 2018</t>
  </si>
  <si>
    <t>Semestral MIR PCEF</t>
  </si>
  <si>
    <t>Energías Renovables.</t>
  </si>
  <si>
    <t>Sustentabilidad Pecuaria.</t>
  </si>
  <si>
    <t>Fomento al Consumo.</t>
  </si>
  <si>
    <t>Riesgo Compartido</t>
  </si>
  <si>
    <t>FIRCO</t>
  </si>
  <si>
    <t>Promoción Comercial y Fomento a las Exportaciones.</t>
  </si>
  <si>
    <t>Proyecto de Seguridad Alimentaria para Zonas Rurales.</t>
  </si>
  <si>
    <t>Capacidades Técnico- Productivas y Organizacionales</t>
  </si>
  <si>
    <t>X</t>
  </si>
  <si>
    <t>Arráigate Joven - Impulso Emprendedor</t>
  </si>
  <si>
    <t>Desarrollo de las Zonas Áridas /(PRODEZA)</t>
  </si>
  <si>
    <t>Infraestructura, Equipamiento, Maquinaria y Material Biológico</t>
  </si>
  <si>
    <t>Convenio de Coordinación para el Desarrollo Rural Sustentable y Anexo Técnico de Ejecución 2018;  Anexo 11.1 DPEF 2018, - FOFAE.</t>
  </si>
  <si>
    <t>Mensual y Trimestral</t>
  </si>
  <si>
    <t>Anual Soportes de Cuenta Publica</t>
  </si>
  <si>
    <t>Anual Cierre Finiquito</t>
  </si>
  <si>
    <r>
      <t>Delegación:</t>
    </r>
    <r>
      <rPr>
        <b/>
        <sz val="24"/>
        <color rgb="FFFF0000"/>
        <rFont val="Arial"/>
        <family val="2"/>
      </rPr>
      <t xml:space="preserve"> San Luis Potosí</t>
    </r>
  </si>
  <si>
    <t>*En el componente de  Proyecto de Seguridad Alimentaria para Zonas Rurales dentro del Cuadro de Metas y Montos validado se indican 20 ADR, sin embargo, en el formato de Avance Físico no existe la unidad de medida que aplique al caso en cuestión,  por lo que únicamente se hace la aclaración.  En cuanto al avance, este se reflejará a la conclusión de los servicios que se están desarrollando.</t>
  </si>
  <si>
    <t>IV PROGRAMA DE SANIDAD E INOCUIDAD AGROALIMENTARIA</t>
  </si>
  <si>
    <t>* Incluye 4 proyectos adicionales: Capacitación, Divulgación, Emergencias Sanitarias y Gastos de Operación</t>
  </si>
  <si>
    <t>** Incluye el 50% del proyecto transversal de Inteligencia Sanitaria.</t>
  </si>
  <si>
    <t>Campañas Fitozoosanitarias*</t>
  </si>
  <si>
    <t>Inspección y Vigilancia Epidemiológica, de Plagas y Enfermedades Reglamentadas no Cuarentenarias**</t>
  </si>
  <si>
    <t>Vigilancia Epidemiológica, de Plagas y Enfermedades Cuarentenarias.***</t>
  </si>
  <si>
    <t>Notas</t>
  </si>
  <si>
    <t>*** Incluye el 50% del proyecto transversal de Inteligencia Sanitaria. (Se cuantifico el proyecto en el componente de Inspección y Vigilancia marcado con **)</t>
  </si>
  <si>
    <t>Presupuesto 2018</t>
  </si>
  <si>
    <t>Avance Financiero</t>
  </si>
  <si>
    <r>
      <t xml:space="preserve">Entidad Federativa: </t>
    </r>
    <r>
      <rPr>
        <b/>
        <sz val="20"/>
        <color rgb="FFC00000"/>
        <rFont val="Arial"/>
        <family val="2"/>
      </rPr>
      <t xml:space="preserve"> San Luis Potosí</t>
    </r>
  </si>
  <si>
    <t>Convenido y/o Asignado</t>
  </si>
  <si>
    <t>Radicado</t>
  </si>
  <si>
    <t>Devengado</t>
  </si>
  <si>
    <t>Pagado</t>
  </si>
  <si>
    <r>
      <t xml:space="preserve">Saldo </t>
    </r>
    <r>
      <rPr>
        <b/>
        <sz val="9"/>
        <color theme="0"/>
        <rFont val="Arial"/>
        <family val="2"/>
      </rPr>
      <t>(Radicado - (Devengado + Pagado))</t>
    </r>
  </si>
  <si>
    <t>Porcentaje de Avance</t>
  </si>
  <si>
    <t>Totales</t>
  </si>
  <si>
    <t xml:space="preserve"> Federal</t>
  </si>
  <si>
    <t>Estatal</t>
  </si>
  <si>
    <t>Total</t>
  </si>
  <si>
    <t>Federal</t>
  </si>
  <si>
    <t>Total R</t>
  </si>
  <si>
    <t>Total C</t>
  </si>
  <si>
    <t>Programa / Componente</t>
  </si>
  <si>
    <t>Convenio de Coordinación para el Desarrollo Rural Sustentable y Anexo Técnico de Ejecución 2017  Anexo 11.1 DPEF 2018, - FOFAE.</t>
  </si>
  <si>
    <t>Campañas Fitozoosanitarias</t>
  </si>
  <si>
    <t>Inspección y Vigilancia Epidemiológica, de Plagas y Enfermedades Reglamentadas no Cuarentenarias</t>
  </si>
  <si>
    <t>Vigilancia Epidemiológica, de Plagas y Enfermedades Cuarentenarias.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</si>
</sst>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_-[$€-2]* #,##0.00_-;\-[$€-2]* #,##0.00_-;_-[$€-2]* &quot;-&quot;??_-"/>
    <numFmt numFmtId="166" formatCode="dd/mm/yyyy;@"/>
  </numFmts>
  <fonts count="32" x14ac:knownFonts="1">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b/>
      <sz val="10"/>
      <color rgb="FFFF0000"/>
      <name val="Arial"/>
      <family val="2"/>
    </font>
    <font>
      <b/>
      <sz val="12"/>
      <color theme="0"/>
      <name val="Arial"/>
      <family val="2"/>
    </font>
    <font>
      <b/>
      <sz val="12"/>
      <color theme="1"/>
      <name val="Arial"/>
      <family val="2"/>
    </font>
    <font>
      <b/>
      <sz val="10"/>
      <color theme="1"/>
      <name val="Arial"/>
      <family val="2"/>
    </font>
    <font>
      <b/>
      <sz val="10"/>
      <color theme="0"/>
      <name val="Arial"/>
      <family val="2"/>
    </font>
    <font>
      <b/>
      <sz val="8"/>
      <color theme="1"/>
      <name val="Arial"/>
      <family val="2"/>
    </font>
    <font>
      <b/>
      <sz val="8"/>
      <color theme="0"/>
      <name val="Arial"/>
      <family val="2"/>
    </font>
    <font>
      <b/>
      <sz val="8"/>
      <name val="Arial"/>
      <family val="2"/>
    </font>
    <font>
      <sz val="8"/>
      <name val="Arial"/>
      <family val="2"/>
    </font>
    <font>
      <sz val="10"/>
      <color theme="1"/>
      <name val="Arial"/>
      <family val="2"/>
    </font>
    <font>
      <sz val="9"/>
      <color indexed="81"/>
      <name val="Tahoma"/>
      <family val="2"/>
    </font>
    <font>
      <sz val="10"/>
      <name val="Arial"/>
      <family val="2"/>
    </font>
    <font>
      <b/>
      <sz val="12"/>
      <name val="Arial"/>
      <family val="2"/>
    </font>
    <font>
      <sz val="12"/>
      <color theme="1"/>
      <name val="Arial"/>
      <family val="2"/>
    </font>
    <font>
      <b/>
      <sz val="9"/>
      <name val="Arial"/>
      <family val="2"/>
    </font>
    <font>
      <b/>
      <sz val="11"/>
      <color theme="1"/>
      <name val="Calibri"/>
      <family val="2"/>
      <scheme val="minor"/>
    </font>
    <font>
      <b/>
      <sz val="24"/>
      <name val="Arial"/>
      <family val="2"/>
    </font>
    <font>
      <b/>
      <sz val="48"/>
      <name val="Arial"/>
      <family val="2"/>
    </font>
    <font>
      <sz val="14"/>
      <color theme="1"/>
      <name val="Calibri"/>
      <family val="2"/>
      <scheme val="minor"/>
    </font>
    <font>
      <b/>
      <sz val="24"/>
      <color rgb="FFFF0000"/>
      <name val="Arial"/>
      <family val="2"/>
    </font>
    <font>
      <sz val="18"/>
      <color theme="1"/>
      <name val="Calibri"/>
      <family val="2"/>
      <scheme val="minor"/>
    </font>
    <font>
      <b/>
      <sz val="18"/>
      <name val="Arial"/>
      <family val="2"/>
    </font>
    <font>
      <b/>
      <sz val="20"/>
      <name val="Arial"/>
      <family val="2"/>
    </font>
    <font>
      <b/>
      <sz val="20"/>
      <color rgb="FFC00000"/>
      <name val="Arial"/>
      <family val="2"/>
    </font>
    <font>
      <b/>
      <sz val="9"/>
      <color theme="0"/>
      <name val="Arial"/>
      <family val="2"/>
    </font>
    <font>
      <sz val="8"/>
      <color theme="0"/>
      <name val="Arial"/>
      <family val="2"/>
    </font>
    <font>
      <b/>
      <sz val="9"/>
      <color indexed="81"/>
      <name val="Tahoma"/>
      <family val="2"/>
    </font>
  </fonts>
  <fills count="1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6600"/>
        <bgColor indexed="64"/>
      </patternFill>
    </fill>
    <fill>
      <patternFill patternType="solid">
        <fgColor rgb="FFCC330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9" tint="-0.249977111117893"/>
        <bgColor indexed="64"/>
      </patternFill>
    </fill>
    <fill>
      <patternFill patternType="solid">
        <fgColor theme="9" tint="0.79998168889431442"/>
        <bgColor indexed="64"/>
      </patternFill>
    </fill>
  </fills>
  <borders count="35">
    <border>
      <left/>
      <right/>
      <top/>
      <bottom/>
      <diagonal/>
    </border>
    <border>
      <left style="double">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s>
  <cellStyleXfs count="40">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1" fillId="0" borderId="0"/>
    <xf numFmtId="0" fontId="2" fillId="0" borderId="0"/>
    <xf numFmtId="0" fontId="16"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xf numFmtId="0" fontId="2" fillId="0" borderId="0"/>
    <xf numFmtId="0" fontId="2" fillId="0" borderId="0"/>
    <xf numFmtId="0" fontId="2" fillId="0" borderId="0"/>
    <xf numFmtId="9" fontId="1" fillId="0" borderId="0" applyFont="0" applyFill="0" applyBorder="0" applyAlignment="0" applyProtection="0"/>
  </cellStyleXfs>
  <cellXfs count="162">
    <xf numFmtId="0" fontId="0" fillId="0" borderId="0" xfId="0"/>
    <xf numFmtId="164" fontId="2" fillId="2" borderId="0" xfId="2" applyNumberFormat="1" applyFill="1" applyAlignment="1">
      <alignment vertical="center"/>
    </xf>
    <xf numFmtId="0" fontId="2" fillId="0" borderId="0" xfId="2" applyAlignment="1">
      <alignment vertical="center"/>
    </xf>
    <xf numFmtId="164" fontId="4" fillId="2" borderId="0" xfId="2" applyNumberFormat="1" applyFont="1" applyFill="1" applyAlignment="1">
      <alignment vertical="center"/>
    </xf>
    <xf numFmtId="164" fontId="5" fillId="2" borderId="0" xfId="2" applyNumberFormat="1" applyFont="1" applyFill="1" applyAlignment="1">
      <alignment vertical="center"/>
    </xf>
    <xf numFmtId="14" fontId="5" fillId="2" borderId="0" xfId="2" applyNumberFormat="1" applyFont="1" applyFill="1" applyAlignment="1">
      <alignment vertical="center"/>
    </xf>
    <xf numFmtId="0" fontId="14" fillId="0" borderId="5" xfId="2" applyFont="1" applyBorder="1" applyAlignment="1">
      <alignment horizontal="left" vertical="center" wrapText="1"/>
    </xf>
    <xf numFmtId="164" fontId="13" fillId="2" borderId="5" xfId="1" applyNumberFormat="1" applyFont="1" applyFill="1" applyBorder="1" applyAlignment="1">
      <alignment horizontal="right" vertical="center"/>
    </xf>
    <xf numFmtId="0" fontId="14" fillId="2" borderId="5" xfId="2" applyFont="1" applyFill="1" applyBorder="1" applyAlignment="1">
      <alignment horizontal="left" vertical="center"/>
    </xf>
    <xf numFmtId="0" fontId="2" fillId="2" borderId="0" xfId="2" applyFont="1" applyFill="1" applyBorder="1" applyAlignment="1">
      <alignment horizontal="center" vertical="center"/>
    </xf>
    <xf numFmtId="0" fontId="14" fillId="2" borderId="0" xfId="2" applyFont="1" applyFill="1" applyBorder="1" applyAlignment="1">
      <alignment horizontal="left" vertical="center" wrapText="1"/>
    </xf>
    <xf numFmtId="49" fontId="4" fillId="2" borderId="0" xfId="2" applyNumberFormat="1" applyFont="1" applyFill="1" applyBorder="1" applyAlignment="1">
      <alignment horizontal="center" vertical="center"/>
    </xf>
    <xf numFmtId="164" fontId="13" fillId="2" borderId="0" xfId="1" applyNumberFormat="1" applyFont="1" applyFill="1" applyBorder="1" applyAlignment="1">
      <alignment horizontal="right" vertical="center"/>
    </xf>
    <xf numFmtId="0" fontId="2" fillId="7" borderId="0" xfId="2" applyFill="1"/>
    <xf numFmtId="0" fontId="6" fillId="3" borderId="1" xfId="0" applyFont="1" applyFill="1" applyBorder="1" applyAlignment="1">
      <alignment horizontal="center" vertical="center" wrapText="1"/>
    </xf>
    <xf numFmtId="0" fontId="0" fillId="2" borderId="0" xfId="0" applyFill="1"/>
    <xf numFmtId="0" fontId="17" fillId="8" borderId="7" xfId="0" applyFont="1" applyFill="1" applyBorder="1" applyAlignment="1">
      <alignment horizontal="center" vertical="center"/>
    </xf>
    <xf numFmtId="0" fontId="17" fillId="8" borderId="9" xfId="0" applyFont="1" applyFill="1" applyBorder="1" applyAlignment="1">
      <alignment horizontal="center" vertical="center" wrapText="1"/>
    </xf>
    <xf numFmtId="0" fontId="18" fillId="2" borderId="4" xfId="0" applyFont="1" applyFill="1" applyBorder="1" applyAlignment="1">
      <alignment horizontal="center" vertical="center"/>
    </xf>
    <xf numFmtId="14" fontId="14" fillId="2" borderId="5" xfId="0" applyNumberFormat="1" applyFont="1" applyFill="1" applyBorder="1" applyAlignment="1">
      <alignment horizontal="center" vertical="center"/>
    </xf>
    <xf numFmtId="166" fontId="14" fillId="2" borderId="6" xfId="0" applyNumberFormat="1" applyFont="1" applyFill="1" applyBorder="1" applyAlignment="1">
      <alignment horizontal="center" vertical="center"/>
    </xf>
    <xf numFmtId="14" fontId="0" fillId="2" borderId="0" xfId="0" applyNumberFormat="1" applyFill="1"/>
    <xf numFmtId="0" fontId="10" fillId="9" borderId="5" xfId="2" applyFont="1" applyFill="1" applyBorder="1" applyAlignment="1">
      <alignment horizontal="center" vertical="center" wrapText="1"/>
    </xf>
    <xf numFmtId="0" fontId="10" fillId="6" borderId="5" xfId="2" applyFont="1" applyFill="1" applyBorder="1" applyAlignment="1">
      <alignment horizontal="center" vertical="center" wrapText="1"/>
    </xf>
    <xf numFmtId="0" fontId="10" fillId="6" borderId="5" xfId="2" applyFont="1" applyFill="1" applyBorder="1" applyAlignment="1">
      <alignment horizontal="center" vertical="center"/>
    </xf>
    <xf numFmtId="49" fontId="10" fillId="6" borderId="5" xfId="2" applyNumberFormat="1" applyFont="1" applyFill="1" applyBorder="1" applyAlignment="1">
      <alignment horizontal="center" vertical="center"/>
    </xf>
    <xf numFmtId="0" fontId="2" fillId="2" borderId="0" xfId="2" applyFill="1"/>
    <xf numFmtId="164" fontId="5" fillId="2" borderId="0" xfId="2" applyNumberFormat="1" applyFont="1" applyFill="1" applyAlignment="1">
      <alignment horizontal="right" vertical="center"/>
    </xf>
    <xf numFmtId="164" fontId="3" fillId="2" borderId="0" xfId="2" applyNumberFormat="1" applyFont="1" applyFill="1" applyAlignment="1">
      <alignment horizontal="right" vertical="center"/>
    </xf>
    <xf numFmtId="0" fontId="23" fillId="0" borderId="0" xfId="0" applyFont="1"/>
    <xf numFmtId="0" fontId="9" fillId="2" borderId="0" xfId="2" applyFont="1" applyFill="1" applyBorder="1" applyAlignment="1">
      <alignment horizontal="center" vertical="center"/>
    </xf>
    <xf numFmtId="164" fontId="11" fillId="2" borderId="0" xfId="1" applyNumberFormat="1" applyFont="1" applyFill="1" applyBorder="1" applyAlignment="1">
      <alignment horizontal="right" vertical="center"/>
    </xf>
    <xf numFmtId="0" fontId="20" fillId="0" borderId="0" xfId="0" applyFont="1"/>
    <xf numFmtId="0" fontId="4" fillId="5" borderId="5" xfId="2" applyFont="1" applyFill="1" applyBorder="1" applyAlignment="1">
      <alignment horizontal="center" vertical="center"/>
    </xf>
    <xf numFmtId="0" fontId="8" fillId="5" borderId="5" xfId="2" applyFont="1" applyFill="1" applyBorder="1" applyAlignment="1">
      <alignment vertical="center"/>
    </xf>
    <xf numFmtId="164" fontId="13" fillId="5" borderId="5" xfId="1" applyNumberFormat="1" applyFont="1" applyFill="1" applyBorder="1" applyAlignment="1">
      <alignment horizontal="right" vertical="center"/>
    </xf>
    <xf numFmtId="0" fontId="2" fillId="2" borderId="5" xfId="2" applyFont="1" applyFill="1" applyBorder="1" applyAlignment="1">
      <alignment horizontal="center" vertical="center"/>
    </xf>
    <xf numFmtId="0" fontId="4" fillId="5" borderId="5" xfId="2" applyFont="1" applyFill="1" applyBorder="1" applyAlignment="1">
      <alignment vertical="center"/>
    </xf>
    <xf numFmtId="49" fontId="2" fillId="2" borderId="5" xfId="2" applyNumberFormat="1" applyFont="1" applyFill="1" applyBorder="1" applyAlignment="1">
      <alignment horizontal="center" vertical="center"/>
    </xf>
    <xf numFmtId="0" fontId="2" fillId="2" borderId="5" xfId="2" applyFont="1" applyFill="1" applyBorder="1" applyAlignment="1">
      <alignment horizontal="left" vertical="center" wrapText="1"/>
    </xf>
    <xf numFmtId="0" fontId="4" fillId="6" borderId="5" xfId="2" applyFont="1" applyFill="1" applyBorder="1" applyAlignment="1">
      <alignment horizontal="center" vertical="center" wrapText="1"/>
    </xf>
    <xf numFmtId="164" fontId="12" fillId="5" borderId="5" xfId="1" applyNumberFormat="1" applyFont="1" applyFill="1" applyBorder="1" applyAlignment="1">
      <alignment horizontal="right" vertical="center"/>
    </xf>
    <xf numFmtId="0" fontId="19" fillId="4" borderId="5" xfId="2" applyFont="1" applyFill="1" applyBorder="1" applyAlignment="1">
      <alignment horizontal="center" vertical="center" wrapText="1"/>
    </xf>
    <xf numFmtId="0" fontId="19" fillId="12" borderId="5" xfId="2" applyFont="1" applyFill="1" applyBorder="1" applyAlignment="1">
      <alignment horizontal="center" vertical="center" wrapText="1"/>
    </xf>
    <xf numFmtId="164" fontId="10" fillId="5" borderId="5" xfId="1" applyNumberFormat="1" applyFont="1" applyFill="1" applyBorder="1" applyAlignment="1">
      <alignment horizontal="right" vertical="center"/>
    </xf>
    <xf numFmtId="49" fontId="10" fillId="9" borderId="5" xfId="2" applyNumberFormat="1" applyFont="1" applyFill="1" applyBorder="1" applyAlignment="1">
      <alignment horizontal="center" vertical="center"/>
    </xf>
    <xf numFmtId="0" fontId="4" fillId="6" borderId="5" xfId="2" applyFont="1" applyFill="1" applyBorder="1" applyAlignment="1">
      <alignment vertical="center"/>
    </xf>
    <xf numFmtId="0" fontId="4" fillId="6" borderId="5" xfId="2" applyFont="1" applyFill="1" applyBorder="1" applyAlignment="1">
      <alignment horizontal="center" vertical="center"/>
    </xf>
    <xf numFmtId="164" fontId="13" fillId="6" borderId="5" xfId="1" applyNumberFormat="1" applyFont="1" applyFill="1" applyBorder="1" applyAlignment="1">
      <alignment horizontal="right" vertical="center"/>
    </xf>
    <xf numFmtId="0" fontId="4" fillId="6" borderId="5" xfId="2" applyFont="1" applyFill="1" applyBorder="1" applyAlignment="1">
      <alignment vertical="center" wrapText="1"/>
    </xf>
    <xf numFmtId="0" fontId="9" fillId="2" borderId="12" xfId="2" applyFont="1" applyFill="1" applyBorder="1" applyAlignment="1">
      <alignment horizontal="center" vertical="center"/>
    </xf>
    <xf numFmtId="164" fontId="11" fillId="2" borderId="12" xfId="1" applyNumberFormat="1" applyFont="1" applyFill="1" applyBorder="1" applyAlignment="1">
      <alignment horizontal="right" vertical="center"/>
    </xf>
    <xf numFmtId="0" fontId="6" fillId="15" borderId="8" xfId="0" applyFont="1" applyFill="1" applyBorder="1" applyAlignment="1">
      <alignment horizontal="center" vertical="center" wrapText="1"/>
    </xf>
    <xf numFmtId="14" fontId="8" fillId="14" borderId="8" xfId="0" applyNumberFormat="1" applyFont="1" applyFill="1" applyBorder="1" applyAlignment="1">
      <alignment horizontal="center" vertical="center"/>
    </xf>
    <xf numFmtId="166" fontId="8" fillId="14" borderId="9" xfId="0" applyNumberFormat="1" applyFont="1" applyFill="1" applyBorder="1" applyAlignment="1">
      <alignment horizontal="center" vertical="center"/>
    </xf>
    <xf numFmtId="0" fontId="7" fillId="14" borderId="7" xfId="0" applyFont="1" applyFill="1" applyBorder="1" applyAlignment="1">
      <alignment horizontal="center" vertical="center"/>
    </xf>
    <xf numFmtId="0" fontId="7" fillId="14" borderId="4" xfId="0" applyFont="1" applyFill="1" applyBorder="1" applyAlignment="1">
      <alignment horizontal="center" vertical="center"/>
    </xf>
    <xf numFmtId="14" fontId="8" fillId="14" borderId="5" xfId="0" applyNumberFormat="1" applyFont="1" applyFill="1" applyBorder="1" applyAlignment="1">
      <alignment horizontal="center" vertical="center"/>
    </xf>
    <xf numFmtId="166" fontId="8" fillId="14" borderId="6" xfId="0" applyNumberFormat="1" applyFont="1" applyFill="1" applyBorder="1" applyAlignment="1">
      <alignment horizontal="center" vertical="center"/>
    </xf>
    <xf numFmtId="0" fontId="25" fillId="0" borderId="0" xfId="0" applyFont="1"/>
    <xf numFmtId="0" fontId="25" fillId="16" borderId="0" xfId="0" applyFont="1" applyFill="1"/>
    <xf numFmtId="0" fontId="0" fillId="16" borderId="0" xfId="0" applyFill="1"/>
    <xf numFmtId="0" fontId="2" fillId="0" borderId="0" xfId="2"/>
    <xf numFmtId="0" fontId="27" fillId="2" borderId="0" xfId="2" applyFont="1" applyFill="1" applyAlignment="1">
      <alignment vertical="center"/>
    </xf>
    <xf numFmtId="0" fontId="2" fillId="2" borderId="0" xfId="2" applyFill="1" applyAlignment="1">
      <alignment vertical="center"/>
    </xf>
    <xf numFmtId="43" fontId="0" fillId="2" borderId="0" xfId="3" applyFont="1" applyFill="1" applyAlignment="1">
      <alignment vertical="center"/>
    </xf>
    <xf numFmtId="164" fontId="4" fillId="2" borderId="0" xfId="2" applyNumberFormat="1" applyFont="1" applyFill="1" applyAlignment="1">
      <alignment horizontal="right" vertical="center"/>
    </xf>
    <xf numFmtId="0" fontId="7" fillId="4" borderId="20" xfId="2" applyFont="1" applyFill="1" applyBorder="1" applyAlignment="1">
      <alignment horizontal="center" vertical="center" wrapText="1"/>
    </xf>
    <xf numFmtId="0" fontId="6" fillId="17" borderId="20" xfId="2" applyFont="1" applyFill="1" applyBorder="1" applyAlignment="1">
      <alignment horizontal="center" vertical="center" wrapText="1"/>
    </xf>
    <xf numFmtId="0" fontId="8" fillId="5" borderId="1" xfId="2" applyFont="1" applyFill="1" applyBorder="1" applyAlignment="1">
      <alignment horizontal="center" vertical="center"/>
    </xf>
    <xf numFmtId="0" fontId="8" fillId="5" borderId="21" xfId="2" applyFont="1" applyFill="1" applyBorder="1" applyAlignment="1">
      <alignment horizontal="center" vertical="center"/>
    </xf>
    <xf numFmtId="0" fontId="4" fillId="9" borderId="22" xfId="2" applyFont="1" applyFill="1" applyBorder="1" applyAlignment="1">
      <alignment horizontal="center" vertical="center" wrapText="1"/>
    </xf>
    <xf numFmtId="164" fontId="10" fillId="5" borderId="2" xfId="1" applyNumberFormat="1" applyFont="1" applyFill="1" applyBorder="1" applyAlignment="1">
      <alignment horizontal="right" vertical="center"/>
    </xf>
    <xf numFmtId="9" fontId="10" fillId="5" borderId="2" xfId="39" applyNumberFormat="1" applyFont="1" applyFill="1" applyBorder="1" applyAlignment="1">
      <alignment vertical="center"/>
    </xf>
    <xf numFmtId="0" fontId="9" fillId="2" borderId="18" xfId="2" applyFont="1" applyFill="1" applyBorder="1" applyAlignment="1">
      <alignment horizontal="center" vertical="center"/>
    </xf>
    <xf numFmtId="164" fontId="11" fillId="2" borderId="18" xfId="1" applyNumberFormat="1" applyFont="1" applyFill="1" applyBorder="1" applyAlignment="1">
      <alignment horizontal="right" vertical="center"/>
    </xf>
    <xf numFmtId="9" fontId="11" fillId="2" borderId="18" xfId="39" applyNumberFormat="1" applyFont="1" applyFill="1" applyBorder="1" applyAlignment="1">
      <alignment vertical="center"/>
    </xf>
    <xf numFmtId="0" fontId="9" fillId="3" borderId="23" xfId="2" applyFont="1" applyFill="1" applyBorder="1" applyAlignment="1">
      <alignment horizontal="center" vertical="center"/>
    </xf>
    <xf numFmtId="0" fontId="9" fillId="3" borderId="3" xfId="2" applyFont="1" applyFill="1" applyBorder="1" applyAlignment="1">
      <alignment vertical="center" wrapText="1"/>
    </xf>
    <xf numFmtId="0" fontId="4" fillId="6" borderId="24" xfId="2" applyFont="1" applyFill="1" applyBorder="1" applyAlignment="1">
      <alignment horizontal="center" vertical="center" wrapText="1"/>
    </xf>
    <xf numFmtId="164" fontId="12" fillId="5" borderId="25" xfId="1" applyNumberFormat="1" applyFont="1" applyFill="1" applyBorder="1" applyAlignment="1">
      <alignment horizontal="right" vertical="center"/>
    </xf>
    <xf numFmtId="164" fontId="12" fillId="4" borderId="25" xfId="1" applyNumberFormat="1" applyFont="1" applyFill="1" applyBorder="1" applyAlignment="1">
      <alignment horizontal="right" vertical="center"/>
    </xf>
    <xf numFmtId="9" fontId="12" fillId="5" borderId="3" xfId="39" applyNumberFormat="1" applyFont="1" applyFill="1" applyBorder="1" applyAlignment="1">
      <alignment vertical="center"/>
    </xf>
    <xf numFmtId="9" fontId="12" fillId="5" borderId="26" xfId="39" applyNumberFormat="1" applyFont="1" applyFill="1" applyBorder="1" applyAlignment="1">
      <alignment vertical="center"/>
    </xf>
    <xf numFmtId="0" fontId="4" fillId="5" borderId="23" xfId="2" applyFont="1" applyFill="1" applyBorder="1" applyAlignment="1">
      <alignment horizontal="center" vertical="center"/>
    </xf>
    <xf numFmtId="0" fontId="8" fillId="5" borderId="3" xfId="2" applyFont="1" applyFill="1" applyBorder="1" applyAlignment="1">
      <alignment vertical="center"/>
    </xf>
    <xf numFmtId="0" fontId="8" fillId="5" borderId="27" xfId="2" applyFont="1" applyFill="1" applyBorder="1" applyAlignment="1">
      <alignment vertical="center"/>
    </xf>
    <xf numFmtId="164" fontId="13" fillId="5" borderId="25" xfId="1" applyNumberFormat="1" applyFont="1" applyFill="1" applyBorder="1" applyAlignment="1">
      <alignment horizontal="right" vertical="center"/>
    </xf>
    <xf numFmtId="164" fontId="13" fillId="5" borderId="3" xfId="1" applyNumberFormat="1" applyFont="1" applyFill="1" applyBorder="1" applyAlignment="1">
      <alignment horizontal="right" vertical="center"/>
    </xf>
    <xf numFmtId="9" fontId="13" fillId="5" borderId="3" xfId="39" applyNumberFormat="1" applyFont="1" applyFill="1" applyBorder="1" applyAlignment="1">
      <alignment vertical="center"/>
    </xf>
    <xf numFmtId="0" fontId="2" fillId="2" borderId="4" xfId="2" applyFont="1" applyFill="1" applyBorder="1" applyAlignment="1">
      <alignment horizontal="center" vertical="center"/>
    </xf>
    <xf numFmtId="164" fontId="13" fillId="4" borderId="5" xfId="1" applyNumberFormat="1" applyFont="1" applyFill="1" applyBorder="1" applyAlignment="1">
      <alignment horizontal="right" vertical="center"/>
    </xf>
    <xf numFmtId="164" fontId="13" fillId="18" borderId="5" xfId="1" applyNumberFormat="1" applyFont="1" applyFill="1" applyBorder="1" applyAlignment="1">
      <alignment horizontal="right" vertical="center"/>
    </xf>
    <xf numFmtId="164" fontId="13" fillId="4" borderId="28" xfId="1" applyNumberFormat="1" applyFont="1" applyFill="1" applyBorder="1" applyAlignment="1">
      <alignment horizontal="right" vertical="center"/>
    </xf>
    <xf numFmtId="9" fontId="13" fillId="2" borderId="28" xfId="39" applyNumberFormat="1" applyFont="1" applyFill="1" applyBorder="1" applyAlignment="1">
      <alignment vertical="center"/>
    </xf>
    <xf numFmtId="9" fontId="12" fillId="2" borderId="6" xfId="39" applyNumberFormat="1" applyFont="1" applyFill="1" applyBorder="1" applyAlignment="1">
      <alignment vertical="center"/>
    </xf>
    <xf numFmtId="0" fontId="4" fillId="5" borderId="3" xfId="2" applyFont="1" applyFill="1" applyBorder="1" applyAlignment="1">
      <alignment vertical="center"/>
    </xf>
    <xf numFmtId="0" fontId="10" fillId="9" borderId="29" xfId="2" applyFont="1" applyFill="1" applyBorder="1" applyAlignment="1">
      <alignment horizontal="center" vertical="center" wrapText="1"/>
    </xf>
    <xf numFmtId="0" fontId="14" fillId="0" borderId="29" xfId="2" applyFont="1" applyBorder="1" applyAlignment="1">
      <alignment horizontal="left" vertical="center" wrapText="1"/>
    </xf>
    <xf numFmtId="164" fontId="13" fillId="18" borderId="29" xfId="1" applyNumberFormat="1" applyFont="1" applyFill="1" applyBorder="1" applyAlignment="1">
      <alignment horizontal="right" vertical="center"/>
    </xf>
    <xf numFmtId="164" fontId="13" fillId="4" borderId="30" xfId="1" applyNumberFormat="1" applyFont="1" applyFill="1" applyBorder="1" applyAlignment="1">
      <alignment horizontal="right" vertical="center"/>
    </xf>
    <xf numFmtId="9" fontId="13" fillId="2" borderId="30" xfId="39" applyNumberFormat="1" applyFont="1" applyFill="1" applyBorder="1" applyAlignment="1">
      <alignment vertical="center"/>
    </xf>
    <xf numFmtId="9" fontId="12" fillId="2" borderId="31" xfId="39" applyNumberFormat="1" applyFont="1" applyFill="1" applyBorder="1" applyAlignment="1">
      <alignment vertical="center"/>
    </xf>
    <xf numFmtId="0" fontId="2" fillId="2" borderId="32" xfId="2" applyFont="1" applyFill="1" applyBorder="1" applyAlignment="1">
      <alignment horizontal="center" vertical="center"/>
    </xf>
    <xf numFmtId="0" fontId="14" fillId="0" borderId="33" xfId="2" applyFont="1" applyBorder="1" applyAlignment="1">
      <alignment horizontal="left" vertical="center" wrapText="1"/>
    </xf>
    <xf numFmtId="0" fontId="10" fillId="9" borderId="33" xfId="2" applyFont="1" applyFill="1" applyBorder="1" applyAlignment="1">
      <alignment horizontal="center" vertical="center" wrapText="1"/>
    </xf>
    <xf numFmtId="0" fontId="10" fillId="6" borderId="33" xfId="2" applyFont="1" applyFill="1" applyBorder="1" applyAlignment="1">
      <alignment horizontal="center" vertical="center" wrapText="1"/>
    </xf>
    <xf numFmtId="0" fontId="2" fillId="2" borderId="7" xfId="2" applyFont="1" applyFill="1" applyBorder="1" applyAlignment="1">
      <alignment horizontal="center" vertical="center"/>
    </xf>
    <xf numFmtId="0" fontId="14" fillId="0" borderId="8" xfId="2" applyFont="1" applyBorder="1" applyAlignment="1">
      <alignment horizontal="left" vertical="center" wrapText="1"/>
    </xf>
    <xf numFmtId="49" fontId="10" fillId="6" borderId="8" xfId="2" applyNumberFormat="1" applyFont="1" applyFill="1" applyBorder="1" applyAlignment="1">
      <alignment horizontal="center" vertical="center"/>
    </xf>
    <xf numFmtId="164" fontId="13" fillId="18" borderId="8" xfId="1" applyNumberFormat="1" applyFont="1" applyFill="1" applyBorder="1" applyAlignment="1">
      <alignment horizontal="right" vertical="center"/>
    </xf>
    <xf numFmtId="164" fontId="13" fillId="4" borderId="34" xfId="1" applyNumberFormat="1" applyFont="1" applyFill="1" applyBorder="1" applyAlignment="1">
      <alignment horizontal="right" vertical="center"/>
    </xf>
    <xf numFmtId="9" fontId="13" fillId="2" borderId="34" xfId="39" applyNumberFormat="1" applyFont="1" applyFill="1" applyBorder="1" applyAlignment="1">
      <alignment vertical="center"/>
    </xf>
    <xf numFmtId="9" fontId="12" fillId="2" borderId="9" xfId="39" applyNumberFormat="1" applyFont="1" applyFill="1" applyBorder="1" applyAlignment="1">
      <alignment vertical="center"/>
    </xf>
    <xf numFmtId="9" fontId="13" fillId="5" borderId="25" xfId="39" applyNumberFormat="1" applyFont="1" applyFill="1" applyBorder="1" applyAlignment="1">
      <alignment vertical="center"/>
    </xf>
    <xf numFmtId="49" fontId="2" fillId="2" borderId="4" xfId="2" applyNumberFormat="1" applyFont="1" applyFill="1" applyBorder="1" applyAlignment="1">
      <alignment horizontal="center" vertical="center"/>
    </xf>
    <xf numFmtId="9" fontId="13" fillId="2" borderId="5" xfId="39" applyNumberFormat="1" applyFont="1" applyFill="1" applyBorder="1" applyAlignment="1">
      <alignment vertical="center"/>
    </xf>
    <xf numFmtId="49" fontId="2" fillId="2" borderId="7" xfId="2" applyNumberFormat="1" applyFont="1" applyFill="1" applyBorder="1" applyAlignment="1">
      <alignment horizontal="center" vertical="center"/>
    </xf>
    <xf numFmtId="0" fontId="14" fillId="2" borderId="8" xfId="2" applyFont="1" applyFill="1" applyBorder="1" applyAlignment="1">
      <alignment horizontal="left" vertical="center"/>
    </xf>
    <xf numFmtId="164" fontId="13" fillId="4" borderId="8" xfId="1" applyNumberFormat="1" applyFont="1" applyFill="1" applyBorder="1" applyAlignment="1">
      <alignment horizontal="right" vertical="center"/>
    </xf>
    <xf numFmtId="9" fontId="13" fillId="2" borderId="8" xfId="39" applyNumberFormat="1" applyFont="1" applyFill="1" applyBorder="1" applyAlignment="1">
      <alignment vertical="center"/>
    </xf>
    <xf numFmtId="0" fontId="2" fillId="2" borderId="8" xfId="2" applyFont="1" applyFill="1" applyBorder="1" applyAlignment="1">
      <alignment horizontal="left" vertical="center" wrapText="1"/>
    </xf>
    <xf numFmtId="0" fontId="10" fillId="6" borderId="8" xfId="2" applyFont="1" applyFill="1" applyBorder="1" applyAlignment="1">
      <alignment horizontal="center" vertical="center" wrapText="1"/>
    </xf>
    <xf numFmtId="164" fontId="13" fillId="2" borderId="8" xfId="1" applyNumberFormat="1" applyFont="1" applyFill="1" applyBorder="1" applyAlignment="1">
      <alignment horizontal="right" vertical="center"/>
    </xf>
    <xf numFmtId="9" fontId="13" fillId="2" borderId="0" xfId="39" applyNumberFormat="1" applyFont="1" applyFill="1" applyBorder="1" applyAlignment="1">
      <alignment vertical="center"/>
    </xf>
    <xf numFmtId="9" fontId="12" fillId="2" borderId="0" xfId="39" applyNumberFormat="1" applyFont="1" applyFill="1" applyBorder="1" applyAlignment="1">
      <alignment vertical="center"/>
    </xf>
    <xf numFmtId="0" fontId="9" fillId="3" borderId="3" xfId="2" applyFont="1" applyFill="1" applyBorder="1" applyAlignment="1">
      <alignment vertical="center"/>
    </xf>
    <xf numFmtId="0" fontId="9" fillId="3" borderId="27" xfId="2" applyFont="1" applyFill="1" applyBorder="1" applyAlignment="1">
      <alignment vertical="center"/>
    </xf>
    <xf numFmtId="164" fontId="30" fillId="3" borderId="25" xfId="1" applyNumberFormat="1" applyFont="1" applyFill="1" applyBorder="1" applyAlignment="1">
      <alignment horizontal="right" vertical="center"/>
    </xf>
    <xf numFmtId="164" fontId="30" fillId="3" borderId="3" xfId="1" applyNumberFormat="1" applyFont="1" applyFill="1" applyBorder="1" applyAlignment="1">
      <alignment horizontal="right" vertical="center"/>
    </xf>
    <xf numFmtId="9" fontId="30" fillId="3" borderId="3" xfId="39" applyNumberFormat="1" applyFont="1" applyFill="1" applyBorder="1" applyAlignment="1">
      <alignment vertical="center"/>
    </xf>
    <xf numFmtId="9" fontId="11" fillId="3" borderId="26" xfId="39" applyNumberFormat="1" applyFont="1" applyFill="1" applyBorder="1" applyAlignment="1">
      <alignment vertical="center"/>
    </xf>
    <xf numFmtId="49" fontId="10" fillId="9" borderId="8" xfId="2" applyNumberFormat="1"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166" fontId="8" fillId="2" borderId="2" xfId="0" applyNumberFormat="1" applyFont="1" applyFill="1" applyBorder="1" applyAlignment="1">
      <alignment horizontal="center" vertical="center"/>
    </xf>
    <xf numFmtId="166" fontId="8" fillId="2" borderId="13" xfId="0" applyNumberFormat="1" applyFont="1" applyFill="1" applyBorder="1" applyAlignment="1">
      <alignment horizontal="center" vertical="center"/>
    </xf>
    <xf numFmtId="166" fontId="8" fillId="2" borderId="14" xfId="0" applyNumberFormat="1" applyFont="1" applyFill="1" applyBorder="1" applyAlignment="1">
      <alignment horizontal="center" vertical="center"/>
    </xf>
    <xf numFmtId="166" fontId="8" fillId="14" borderId="15" xfId="0" applyNumberFormat="1" applyFont="1" applyFill="1" applyBorder="1" applyAlignment="1">
      <alignment horizontal="center" vertical="center"/>
    </xf>
    <xf numFmtId="166" fontId="8" fillId="14" borderId="13" xfId="0" applyNumberFormat="1" applyFont="1" applyFill="1" applyBorder="1" applyAlignment="1">
      <alignment horizontal="center" vertical="center"/>
    </xf>
    <xf numFmtId="166" fontId="8" fillId="14" borderId="16" xfId="0" applyNumberFormat="1" applyFont="1" applyFill="1" applyBorder="1" applyAlignment="1">
      <alignment horizontal="center" vertical="center"/>
    </xf>
    <xf numFmtId="166" fontId="8" fillId="14" borderId="2" xfId="0" applyNumberFormat="1" applyFont="1" applyFill="1" applyBorder="1" applyAlignment="1">
      <alignment horizontal="center" vertical="center"/>
    </xf>
    <xf numFmtId="0" fontId="21" fillId="2" borderId="0" xfId="2" applyFont="1" applyFill="1" applyAlignment="1">
      <alignment horizontal="left" vertical="center"/>
    </xf>
    <xf numFmtId="0" fontId="22" fillId="2" borderId="0" xfId="2" applyFont="1" applyFill="1" applyAlignment="1">
      <alignment horizontal="center" vertical="center"/>
    </xf>
    <xf numFmtId="0" fontId="21" fillId="2" borderId="0" xfId="2" applyFont="1" applyFill="1" applyBorder="1" applyAlignment="1">
      <alignment horizontal="left" vertical="center"/>
    </xf>
    <xf numFmtId="14" fontId="3" fillId="2" borderId="0" xfId="2" applyNumberFormat="1" applyFont="1" applyFill="1" applyBorder="1" applyAlignment="1">
      <alignment horizontal="center" vertical="center"/>
    </xf>
    <xf numFmtId="0" fontId="4" fillId="13" borderId="5" xfId="2" applyFont="1" applyFill="1" applyBorder="1" applyAlignment="1">
      <alignment horizontal="center" vertical="center"/>
    </xf>
    <xf numFmtId="0" fontId="3" fillId="13" borderId="5" xfId="2" applyFont="1" applyFill="1" applyBorder="1" applyAlignment="1">
      <alignment horizontal="center" vertical="center"/>
    </xf>
    <xf numFmtId="0" fontId="6" fillId="10" borderId="5" xfId="2" applyFont="1" applyFill="1" applyBorder="1" applyAlignment="1">
      <alignment horizontal="center" vertical="center" wrapText="1"/>
    </xf>
    <xf numFmtId="0" fontId="6" fillId="11" borderId="5" xfId="2" applyFont="1" applyFill="1" applyBorder="1" applyAlignment="1">
      <alignment horizontal="center" vertical="center" wrapText="1"/>
    </xf>
    <xf numFmtId="0" fontId="7" fillId="4" borderId="17" xfId="2" applyFont="1" applyFill="1" applyBorder="1" applyAlignment="1">
      <alignment horizontal="center" vertical="center"/>
    </xf>
    <xf numFmtId="0" fontId="7" fillId="4" borderId="18" xfId="2" applyFont="1" applyFill="1" applyBorder="1" applyAlignment="1">
      <alignment horizontal="center" vertical="center"/>
    </xf>
    <xf numFmtId="0" fontId="7" fillId="4" borderId="19" xfId="2" applyFont="1" applyFill="1" applyBorder="1" applyAlignment="1">
      <alignment horizontal="center" vertical="center"/>
    </xf>
    <xf numFmtId="0" fontId="26" fillId="2" borderId="0" xfId="2" applyFont="1" applyFill="1" applyAlignment="1">
      <alignment horizontal="center" vertical="center"/>
    </xf>
    <xf numFmtId="0" fontId="3" fillId="2" borderId="0" xfId="2" applyFont="1" applyFill="1" applyAlignment="1">
      <alignment horizontal="center" vertical="center"/>
    </xf>
    <xf numFmtId="0" fontId="6" fillId="3" borderId="17" xfId="2" applyFont="1" applyFill="1" applyBorder="1" applyAlignment="1">
      <alignment horizontal="center" vertical="center"/>
    </xf>
    <xf numFmtId="0" fontId="6" fillId="3" borderId="18" xfId="2" applyFont="1" applyFill="1" applyBorder="1" applyAlignment="1">
      <alignment horizontal="center" vertical="center"/>
    </xf>
    <xf numFmtId="0" fontId="6" fillId="3" borderId="19" xfId="2" applyFont="1" applyFill="1" applyBorder="1" applyAlignment="1">
      <alignment horizontal="center" vertical="center"/>
    </xf>
    <xf numFmtId="0" fontId="6" fillId="3" borderId="17"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6" fillId="3" borderId="19" xfId="2" applyFont="1" applyFill="1" applyBorder="1" applyAlignment="1">
      <alignment horizontal="center" vertical="center" wrapText="1"/>
    </xf>
  </cellXfs>
  <cellStyles count="40">
    <cellStyle name="Euro" xfId="4"/>
    <cellStyle name="Millares" xfId="1" builtinId="3"/>
    <cellStyle name="Millares 14" xfId="14"/>
    <cellStyle name="Millares 2" xfId="3"/>
    <cellStyle name="Millares 2 2" xfId="15"/>
    <cellStyle name="Millares 2 2 2" xfId="16"/>
    <cellStyle name="Millares 2 3" xfId="17"/>
    <cellStyle name="Millares 2 3 2" xfId="18"/>
    <cellStyle name="Millares 2 4" xfId="19"/>
    <cellStyle name="Millares 3" xfId="5"/>
    <cellStyle name="Millares 3 2" xfId="20"/>
    <cellStyle name="Millares 3 2 2" xfId="21"/>
    <cellStyle name="Millares 3 3" xfId="22"/>
    <cellStyle name="Millares 4" xfId="6"/>
    <cellStyle name="Millares 4 2" xfId="23"/>
    <cellStyle name="Millares 4 2 2" xfId="24"/>
    <cellStyle name="Millares 4 3" xfId="25"/>
    <cellStyle name="Millares 5" xfId="7"/>
    <cellStyle name="Millares 5 2" xfId="26"/>
    <cellStyle name="Millares 5 2 2" xfId="27"/>
    <cellStyle name="Millares 5 3" xfId="28"/>
    <cellStyle name="Millares 6" xfId="8"/>
    <cellStyle name="Millares 6 2" xfId="29"/>
    <cellStyle name="Millares 6 2 2" xfId="30"/>
    <cellStyle name="Millares 6 3" xfId="31"/>
    <cellStyle name="Millares 7" xfId="32"/>
    <cellStyle name="Millares 7 2" xfId="33"/>
    <cellStyle name="Millares 8" xfId="34"/>
    <cellStyle name="Normal" xfId="0" builtinId="0"/>
    <cellStyle name="Normal 2" xfId="2"/>
    <cellStyle name="Normal 22" xfId="9"/>
    <cellStyle name="Normal 3" xfId="10"/>
    <cellStyle name="Normal 30" xfId="35"/>
    <cellStyle name="Normal 4" xfId="11"/>
    <cellStyle name="Normal 5" xfId="12"/>
    <cellStyle name="Normal 6" xfId="13"/>
    <cellStyle name="Normal 6 2" xfId="36"/>
    <cellStyle name="Normal 7" xfId="37"/>
    <cellStyle name="Normal 7 2" xfId="38"/>
    <cellStyle name="Porcentaje" xfId="39" builtinId="5"/>
  </cellStyles>
  <dxfs count="0"/>
  <tableStyles count="0" defaultTableStyle="TableStyleMedium2" defaultPivotStyle="PivotStyleLight16"/>
  <colors>
    <mruColors>
      <color rgb="FFF98627"/>
      <color rgb="FF3333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selection activeCell="B6" sqref="B6"/>
    </sheetView>
  </sheetViews>
  <sheetFormatPr baseColWidth="10" defaultRowHeight="14.4" x14ac:dyDescent="0.3"/>
  <cols>
    <col min="1" max="1" width="25.44140625" bestFit="1" customWidth="1"/>
    <col min="2" max="2" width="20.44140625" customWidth="1"/>
    <col min="3" max="3" width="23.44140625" customWidth="1"/>
    <col min="4" max="4" width="24" bestFit="1" customWidth="1"/>
    <col min="5" max="5" width="23.44140625" customWidth="1"/>
    <col min="6" max="6" width="24" bestFit="1" customWidth="1"/>
  </cols>
  <sheetData>
    <row r="1" spans="1:14" ht="65.25" customHeight="1" thickTop="1" x14ac:dyDescent="0.3">
      <c r="A1" s="14" t="s">
        <v>130</v>
      </c>
      <c r="B1" s="133" t="s">
        <v>59</v>
      </c>
      <c r="C1" s="134"/>
      <c r="D1" s="134"/>
      <c r="E1" s="134"/>
      <c r="F1" s="135"/>
      <c r="G1" s="15"/>
      <c r="H1" s="15"/>
      <c r="I1" s="15"/>
      <c r="J1" s="15"/>
      <c r="K1" s="15"/>
      <c r="L1" s="15"/>
      <c r="M1" s="15"/>
      <c r="N1" s="15"/>
    </row>
    <row r="2" spans="1:14" ht="30" customHeight="1" thickBot="1" x14ac:dyDescent="0.35">
      <c r="A2" s="16" t="s">
        <v>60</v>
      </c>
      <c r="B2" s="52" t="s">
        <v>61</v>
      </c>
      <c r="C2" s="17" t="s">
        <v>147</v>
      </c>
      <c r="D2" s="17" t="s">
        <v>133</v>
      </c>
      <c r="E2" s="17" t="s">
        <v>148</v>
      </c>
      <c r="F2" s="17" t="s">
        <v>149</v>
      </c>
      <c r="G2" s="15"/>
      <c r="H2" s="15"/>
      <c r="I2" s="15"/>
      <c r="J2" s="15"/>
      <c r="K2" s="15"/>
      <c r="L2" s="15"/>
      <c r="M2" s="15"/>
      <c r="N2" s="15"/>
    </row>
    <row r="3" spans="1:14" ht="20.100000000000001" customHeight="1" thickTop="1" x14ac:dyDescent="0.3">
      <c r="A3" s="18" t="s">
        <v>62</v>
      </c>
      <c r="B3" s="19">
        <v>43131</v>
      </c>
      <c r="C3" s="20">
        <v>43136</v>
      </c>
      <c r="D3" s="136">
        <v>43284</v>
      </c>
      <c r="E3" s="142">
        <v>43469</v>
      </c>
      <c r="F3" s="142">
        <v>43469</v>
      </c>
      <c r="G3" s="15"/>
      <c r="H3" s="15"/>
      <c r="I3" s="15"/>
      <c r="J3" s="15"/>
      <c r="K3" s="15"/>
      <c r="L3" s="15"/>
      <c r="M3" s="15"/>
      <c r="N3" s="15"/>
    </row>
    <row r="4" spans="1:14" ht="20.100000000000001" customHeight="1" x14ac:dyDescent="0.3">
      <c r="A4" s="18" t="s">
        <v>63</v>
      </c>
      <c r="B4" s="19">
        <v>43159</v>
      </c>
      <c r="C4" s="20">
        <v>43164</v>
      </c>
      <c r="D4" s="137"/>
      <c r="E4" s="140"/>
      <c r="F4" s="140"/>
      <c r="G4" s="15"/>
      <c r="H4" s="15"/>
      <c r="I4" s="15"/>
      <c r="J4" s="15"/>
      <c r="K4" s="15"/>
      <c r="L4" s="15"/>
      <c r="M4" s="15"/>
      <c r="N4" s="15"/>
    </row>
    <row r="5" spans="1:14" ht="20.100000000000001" customHeight="1" x14ac:dyDescent="0.3">
      <c r="A5" s="56" t="s">
        <v>64</v>
      </c>
      <c r="B5" s="57">
        <v>43189</v>
      </c>
      <c r="C5" s="58">
        <v>43193</v>
      </c>
      <c r="D5" s="137"/>
      <c r="E5" s="140"/>
      <c r="F5" s="140"/>
      <c r="G5" s="15"/>
      <c r="H5" s="15"/>
      <c r="I5" s="15"/>
      <c r="J5" s="15"/>
      <c r="K5" s="15"/>
      <c r="L5" s="15"/>
      <c r="M5" s="15"/>
      <c r="N5" s="15"/>
    </row>
    <row r="6" spans="1:14" ht="20.100000000000001" customHeight="1" x14ac:dyDescent="0.3">
      <c r="A6" s="18" t="s">
        <v>65</v>
      </c>
      <c r="B6" s="19" t="s">
        <v>131</v>
      </c>
      <c r="C6" s="20">
        <v>43223</v>
      </c>
      <c r="D6" s="137"/>
      <c r="E6" s="140"/>
      <c r="F6" s="140"/>
      <c r="G6" s="15"/>
      <c r="H6" s="15"/>
      <c r="I6" s="15"/>
      <c r="J6" s="15"/>
      <c r="K6" s="15"/>
      <c r="L6" s="15"/>
      <c r="M6" s="15"/>
      <c r="N6" s="15"/>
    </row>
    <row r="7" spans="1:14" ht="20.100000000000001" customHeight="1" x14ac:dyDescent="0.3">
      <c r="A7" s="18" t="s">
        <v>66</v>
      </c>
      <c r="B7" s="19">
        <v>43251</v>
      </c>
      <c r="C7" s="20">
        <v>43255</v>
      </c>
      <c r="D7" s="137"/>
      <c r="E7" s="140"/>
      <c r="F7" s="140"/>
      <c r="G7" s="15"/>
      <c r="H7" s="15"/>
      <c r="I7" s="15"/>
      <c r="J7" s="15"/>
      <c r="K7" s="15"/>
      <c r="L7" s="15"/>
      <c r="M7" s="15"/>
      <c r="N7" s="15"/>
    </row>
    <row r="8" spans="1:14" ht="20.100000000000001" customHeight="1" x14ac:dyDescent="0.3">
      <c r="A8" s="56" t="s">
        <v>67</v>
      </c>
      <c r="B8" s="57">
        <v>43280</v>
      </c>
      <c r="C8" s="58">
        <v>43284</v>
      </c>
      <c r="D8" s="138"/>
      <c r="E8" s="140"/>
      <c r="F8" s="140"/>
      <c r="G8" s="15"/>
      <c r="H8" s="15"/>
      <c r="I8" s="15"/>
      <c r="J8" s="15"/>
      <c r="K8" s="15"/>
      <c r="L8" s="15"/>
      <c r="M8" s="15"/>
      <c r="N8" s="15"/>
    </row>
    <row r="9" spans="1:14" ht="20.100000000000001" customHeight="1" x14ac:dyDescent="0.3">
      <c r="A9" s="18" t="s">
        <v>68</v>
      </c>
      <c r="B9" s="19">
        <v>43312</v>
      </c>
      <c r="C9" s="20">
        <v>43315</v>
      </c>
      <c r="D9" s="139">
        <v>43469</v>
      </c>
      <c r="E9" s="140"/>
      <c r="F9" s="140"/>
      <c r="G9" s="15"/>
      <c r="H9" s="15"/>
      <c r="I9" s="15"/>
      <c r="J9" s="15"/>
      <c r="K9" s="15"/>
      <c r="L9" s="15"/>
      <c r="M9" s="15"/>
      <c r="N9" s="15"/>
    </row>
    <row r="10" spans="1:14" ht="20.100000000000001" customHeight="1" x14ac:dyDescent="0.3">
      <c r="A10" s="18" t="s">
        <v>69</v>
      </c>
      <c r="B10" s="19">
        <v>43343</v>
      </c>
      <c r="C10" s="20">
        <v>43346</v>
      </c>
      <c r="D10" s="140"/>
      <c r="E10" s="140"/>
      <c r="F10" s="140"/>
      <c r="G10" s="15"/>
      <c r="H10" s="15"/>
      <c r="I10" s="15"/>
      <c r="J10" s="15"/>
      <c r="K10" s="15"/>
      <c r="L10" s="15"/>
      <c r="M10" s="15"/>
      <c r="N10" s="15"/>
    </row>
    <row r="11" spans="1:14" ht="20.100000000000001" customHeight="1" x14ac:dyDescent="0.3">
      <c r="A11" s="56" t="s">
        <v>70</v>
      </c>
      <c r="B11" s="57">
        <v>43371</v>
      </c>
      <c r="C11" s="58">
        <v>43376</v>
      </c>
      <c r="D11" s="140"/>
      <c r="E11" s="140"/>
      <c r="F11" s="140"/>
      <c r="G11" s="15"/>
      <c r="H11" s="15"/>
      <c r="I11" s="15"/>
      <c r="J11" s="15"/>
      <c r="K11" s="15"/>
      <c r="L11" s="15"/>
      <c r="M11" s="15"/>
      <c r="N11" s="15"/>
    </row>
    <row r="12" spans="1:14" ht="20.100000000000001" customHeight="1" x14ac:dyDescent="0.3">
      <c r="A12" s="18" t="s">
        <v>71</v>
      </c>
      <c r="B12" s="19">
        <v>43404</v>
      </c>
      <c r="C12" s="20">
        <v>43406</v>
      </c>
      <c r="D12" s="140"/>
      <c r="E12" s="140"/>
      <c r="F12" s="140"/>
      <c r="G12" s="15"/>
      <c r="H12" s="15"/>
      <c r="I12" s="15"/>
      <c r="J12" s="15"/>
      <c r="K12" s="15"/>
      <c r="L12" s="15"/>
      <c r="M12" s="15"/>
      <c r="N12" s="15"/>
    </row>
    <row r="13" spans="1:14" ht="20.100000000000001" customHeight="1" x14ac:dyDescent="0.3">
      <c r="A13" s="18" t="s">
        <v>72</v>
      </c>
      <c r="B13" s="19">
        <v>43434</v>
      </c>
      <c r="C13" s="20">
        <v>43437</v>
      </c>
      <c r="D13" s="140"/>
      <c r="E13" s="140"/>
      <c r="F13" s="140"/>
      <c r="G13" s="15"/>
      <c r="H13" s="15"/>
      <c r="I13" s="15"/>
      <c r="J13" s="15"/>
      <c r="K13" s="15"/>
      <c r="L13" s="15"/>
      <c r="M13" s="15"/>
      <c r="N13" s="15"/>
    </row>
    <row r="14" spans="1:14" ht="20.100000000000001" customHeight="1" thickBot="1" x14ac:dyDescent="0.35">
      <c r="A14" s="55" t="s">
        <v>73</v>
      </c>
      <c r="B14" s="53">
        <v>43465</v>
      </c>
      <c r="C14" s="54">
        <v>43469</v>
      </c>
      <c r="D14" s="141"/>
      <c r="E14" s="141"/>
      <c r="F14" s="141"/>
      <c r="G14" s="15"/>
      <c r="H14" s="15"/>
      <c r="I14" s="15"/>
      <c r="J14" s="15"/>
      <c r="K14" s="15"/>
      <c r="L14" s="15"/>
      <c r="M14" s="15"/>
      <c r="N14" s="15"/>
    </row>
    <row r="15" spans="1:14" ht="15" thickTop="1" x14ac:dyDescent="0.3">
      <c r="A15" s="15"/>
      <c r="B15" s="15"/>
      <c r="C15" s="15"/>
      <c r="D15" s="15"/>
      <c r="E15" s="15"/>
      <c r="F15" s="15"/>
      <c r="G15" s="15"/>
      <c r="H15" s="15"/>
      <c r="I15" s="15"/>
      <c r="J15" s="15"/>
      <c r="K15" s="15"/>
      <c r="L15" s="15"/>
      <c r="M15" s="15"/>
      <c r="N15" s="15"/>
    </row>
    <row r="16" spans="1:14" x14ac:dyDescent="0.3">
      <c r="A16" s="15"/>
      <c r="B16" s="15"/>
      <c r="C16" s="15"/>
      <c r="D16" s="15"/>
      <c r="E16" s="15"/>
      <c r="F16" s="15"/>
      <c r="G16" s="15"/>
      <c r="H16" s="15"/>
      <c r="I16" s="15"/>
      <c r="J16" s="15"/>
      <c r="K16" s="15"/>
      <c r="L16" s="15"/>
      <c r="M16" s="15"/>
      <c r="N16" s="15"/>
    </row>
    <row r="17" spans="1:14" x14ac:dyDescent="0.3">
      <c r="A17" s="15"/>
      <c r="B17" s="15"/>
      <c r="C17" s="15"/>
      <c r="D17" s="15"/>
      <c r="E17" s="15"/>
      <c r="F17" s="15"/>
      <c r="G17" s="15"/>
      <c r="H17" s="15"/>
      <c r="I17" s="15"/>
      <c r="J17" s="15"/>
      <c r="K17" s="15"/>
      <c r="L17" s="15"/>
      <c r="M17" s="15"/>
      <c r="N17" s="15"/>
    </row>
    <row r="18" spans="1:14" x14ac:dyDescent="0.3">
      <c r="A18" s="15"/>
      <c r="B18" s="15"/>
      <c r="C18" s="15"/>
      <c r="D18" s="15"/>
      <c r="E18" s="15"/>
      <c r="F18" s="15"/>
      <c r="G18" s="15"/>
      <c r="H18" s="15"/>
      <c r="I18" s="15"/>
      <c r="J18" s="15"/>
      <c r="K18" s="15"/>
      <c r="L18" s="15"/>
      <c r="M18" s="15"/>
      <c r="N18" s="15"/>
    </row>
    <row r="19" spans="1:14" x14ac:dyDescent="0.3">
      <c r="A19" s="15"/>
      <c r="B19" s="15"/>
      <c r="C19" s="15"/>
      <c r="D19" s="15"/>
      <c r="E19" s="15"/>
      <c r="F19" s="21"/>
      <c r="G19" s="15"/>
      <c r="H19" s="15"/>
      <c r="I19" s="15"/>
      <c r="J19" s="15"/>
      <c r="K19" s="15"/>
      <c r="L19" s="15"/>
      <c r="M19" s="15"/>
      <c r="N19" s="15"/>
    </row>
    <row r="20" spans="1:14" x14ac:dyDescent="0.3">
      <c r="A20" s="15"/>
      <c r="B20" s="15"/>
      <c r="C20" s="15"/>
      <c r="D20" s="15"/>
      <c r="E20" s="15"/>
      <c r="F20" s="15"/>
      <c r="G20" s="15"/>
      <c r="H20" s="15"/>
      <c r="I20" s="15"/>
      <c r="J20" s="15"/>
      <c r="K20" s="15"/>
      <c r="L20" s="15"/>
      <c r="M20" s="15"/>
      <c r="N20" s="15"/>
    </row>
    <row r="21" spans="1:14" x14ac:dyDescent="0.3">
      <c r="A21" s="15"/>
      <c r="B21" s="15"/>
      <c r="C21" s="15"/>
      <c r="D21" s="15"/>
      <c r="E21" s="15"/>
      <c r="F21" s="15"/>
      <c r="G21" s="15"/>
      <c r="H21" s="15"/>
      <c r="I21" s="15"/>
      <c r="J21" s="15"/>
      <c r="K21" s="15"/>
      <c r="L21" s="15"/>
      <c r="M21" s="15"/>
      <c r="N21" s="15"/>
    </row>
    <row r="22" spans="1:14" x14ac:dyDescent="0.3">
      <c r="A22" s="15"/>
      <c r="B22" s="15"/>
      <c r="C22" s="15"/>
      <c r="D22" s="15"/>
      <c r="E22" s="15"/>
      <c r="F22" s="15"/>
      <c r="G22" s="15"/>
      <c r="H22" s="15"/>
      <c r="I22" s="15"/>
      <c r="J22" s="15"/>
      <c r="K22" s="15"/>
      <c r="L22" s="15"/>
      <c r="M22" s="15"/>
      <c r="N22" s="15"/>
    </row>
    <row r="23" spans="1:14" x14ac:dyDescent="0.3">
      <c r="A23" s="15"/>
      <c r="B23" s="15"/>
      <c r="C23" s="15"/>
      <c r="D23" s="15"/>
      <c r="E23" s="15"/>
      <c r="F23" s="15"/>
      <c r="G23" s="15"/>
      <c r="H23" s="15"/>
      <c r="I23" s="15"/>
      <c r="J23" s="15"/>
      <c r="K23" s="15"/>
      <c r="L23" s="15"/>
      <c r="M23" s="15"/>
      <c r="N23" s="15"/>
    </row>
    <row r="24" spans="1:14" x14ac:dyDescent="0.3">
      <c r="A24" s="15"/>
      <c r="B24" s="15"/>
      <c r="C24" s="15"/>
      <c r="D24" s="15"/>
      <c r="E24" s="15"/>
      <c r="F24" s="15"/>
      <c r="G24" s="15"/>
      <c r="H24" s="15"/>
      <c r="I24" s="15"/>
      <c r="J24" s="15"/>
      <c r="K24" s="15"/>
      <c r="L24" s="15"/>
      <c r="M24" s="15"/>
      <c r="N24" s="15"/>
    </row>
    <row r="25" spans="1:14" x14ac:dyDescent="0.3">
      <c r="A25" s="15"/>
      <c r="B25" s="15"/>
      <c r="C25" s="15"/>
      <c r="D25" s="15"/>
      <c r="E25" s="15"/>
      <c r="F25" s="15"/>
      <c r="G25" s="15"/>
      <c r="H25" s="15"/>
      <c r="I25" s="15"/>
      <c r="J25" s="15"/>
      <c r="K25" s="15"/>
      <c r="L25" s="15"/>
      <c r="M25" s="15"/>
      <c r="N25" s="15"/>
    </row>
    <row r="26" spans="1:14" x14ac:dyDescent="0.3">
      <c r="A26" s="15"/>
      <c r="B26" s="15"/>
      <c r="C26" s="15"/>
      <c r="D26" s="15"/>
      <c r="E26" s="15"/>
      <c r="F26" s="15"/>
      <c r="G26" s="15"/>
      <c r="H26" s="15"/>
      <c r="I26" s="15"/>
      <c r="J26" s="15"/>
      <c r="K26" s="15"/>
      <c r="L26" s="15"/>
      <c r="M26" s="15"/>
      <c r="N26" s="15"/>
    </row>
    <row r="27" spans="1:14" x14ac:dyDescent="0.3">
      <c r="A27" s="15"/>
      <c r="B27" s="15"/>
      <c r="C27" s="15"/>
      <c r="D27" s="15"/>
      <c r="E27" s="15"/>
      <c r="F27" s="15"/>
      <c r="G27" s="15"/>
      <c r="H27" s="15"/>
      <c r="I27" s="15"/>
      <c r="J27" s="15"/>
      <c r="K27" s="15"/>
      <c r="L27" s="15"/>
      <c r="M27" s="15"/>
      <c r="N27" s="15"/>
    </row>
    <row r="28" spans="1:14" x14ac:dyDescent="0.3">
      <c r="A28" s="15"/>
      <c r="B28" s="15"/>
      <c r="C28" s="15"/>
      <c r="D28" s="15"/>
      <c r="E28" s="15"/>
      <c r="F28" s="15"/>
      <c r="G28" s="15"/>
      <c r="H28" s="15"/>
      <c r="I28" s="15"/>
      <c r="J28" s="15"/>
      <c r="K28" s="15"/>
      <c r="L28" s="15"/>
      <c r="M28" s="15"/>
      <c r="N28" s="15"/>
    </row>
    <row r="29" spans="1:14" x14ac:dyDescent="0.3">
      <c r="A29" s="15"/>
      <c r="B29" s="15"/>
      <c r="C29" s="15"/>
      <c r="D29" s="15"/>
      <c r="E29" s="15"/>
      <c r="F29" s="15"/>
      <c r="G29" s="15"/>
      <c r="H29" s="15"/>
      <c r="I29" s="15"/>
      <c r="J29" s="15"/>
      <c r="K29" s="15"/>
      <c r="L29" s="15"/>
      <c r="M29" s="15"/>
      <c r="N29" s="15"/>
    </row>
    <row r="30" spans="1:14" x14ac:dyDescent="0.3">
      <c r="A30" s="15"/>
      <c r="B30" s="15"/>
      <c r="C30" s="15"/>
      <c r="D30" s="15"/>
      <c r="E30" s="15"/>
      <c r="F30" s="15"/>
      <c r="G30" s="15"/>
      <c r="H30" s="15"/>
      <c r="I30" s="15"/>
      <c r="J30" s="15"/>
      <c r="K30" s="15"/>
      <c r="L30" s="15"/>
      <c r="M30" s="15"/>
      <c r="N30" s="15"/>
    </row>
    <row r="31" spans="1:14" x14ac:dyDescent="0.3">
      <c r="A31" s="15"/>
      <c r="B31" s="15"/>
      <c r="C31" s="15"/>
      <c r="D31" s="15"/>
      <c r="E31" s="15"/>
      <c r="F31" s="15"/>
      <c r="G31" s="15"/>
      <c r="H31" s="15"/>
      <c r="I31" s="15"/>
      <c r="J31" s="15"/>
      <c r="K31" s="15"/>
      <c r="L31" s="15"/>
      <c r="M31" s="15"/>
      <c r="N31" s="15"/>
    </row>
    <row r="32" spans="1:14" x14ac:dyDescent="0.3">
      <c r="A32" s="15"/>
      <c r="B32" s="15"/>
      <c r="C32" s="15"/>
      <c r="D32" s="15"/>
      <c r="E32" s="15"/>
      <c r="F32" s="15"/>
      <c r="G32" s="15"/>
      <c r="H32" s="15"/>
      <c r="I32" s="15"/>
      <c r="J32" s="15"/>
      <c r="K32" s="15"/>
      <c r="L32" s="15"/>
      <c r="M32" s="15"/>
      <c r="N32" s="15"/>
    </row>
    <row r="33" spans="1:14" x14ac:dyDescent="0.3">
      <c r="A33" s="15"/>
      <c r="B33" s="15"/>
      <c r="C33" s="15"/>
      <c r="D33" s="15"/>
      <c r="E33" s="15"/>
      <c r="F33" s="15"/>
      <c r="G33" s="15"/>
      <c r="H33" s="15"/>
      <c r="I33" s="15"/>
      <c r="J33" s="15"/>
      <c r="K33" s="15"/>
      <c r="L33" s="15"/>
      <c r="M33" s="15"/>
      <c r="N33" s="15"/>
    </row>
    <row r="34" spans="1:14" x14ac:dyDescent="0.3">
      <c r="A34" s="15"/>
      <c r="B34" s="15"/>
      <c r="C34" s="15"/>
      <c r="D34" s="15"/>
      <c r="E34" s="15"/>
      <c r="F34" s="15"/>
      <c r="G34" s="15"/>
      <c r="H34" s="15"/>
      <c r="I34" s="15"/>
      <c r="J34" s="15"/>
      <c r="K34" s="15"/>
      <c r="L34" s="15"/>
      <c r="M34" s="15"/>
      <c r="N34" s="15"/>
    </row>
    <row r="35" spans="1:14" x14ac:dyDescent="0.3">
      <c r="A35" s="15"/>
      <c r="B35" s="15"/>
      <c r="C35" s="15"/>
      <c r="D35" s="15"/>
      <c r="E35" s="15"/>
      <c r="F35" s="15"/>
      <c r="G35" s="15"/>
      <c r="H35" s="15"/>
      <c r="I35" s="15"/>
      <c r="J35" s="15"/>
      <c r="K35" s="15"/>
      <c r="L35" s="15"/>
      <c r="M35" s="15"/>
      <c r="N35" s="15"/>
    </row>
    <row r="36" spans="1:14" x14ac:dyDescent="0.3">
      <c r="A36" s="15"/>
      <c r="B36" s="15"/>
      <c r="C36" s="15"/>
      <c r="D36" s="15"/>
      <c r="E36" s="15"/>
      <c r="F36" s="15"/>
      <c r="G36" s="15"/>
      <c r="H36" s="15"/>
      <c r="I36" s="15"/>
      <c r="J36" s="15"/>
      <c r="K36" s="15"/>
      <c r="L36" s="15"/>
      <c r="M36" s="15"/>
      <c r="N36" s="15"/>
    </row>
    <row r="37" spans="1:14" x14ac:dyDescent="0.3">
      <c r="A37" s="15"/>
      <c r="B37" s="15"/>
      <c r="C37" s="15"/>
      <c r="D37" s="15"/>
      <c r="E37" s="15"/>
      <c r="F37" s="15"/>
      <c r="G37" s="15"/>
      <c r="H37" s="15"/>
      <c r="I37" s="15"/>
      <c r="J37" s="15"/>
      <c r="K37" s="15"/>
      <c r="L37" s="15"/>
      <c r="M37" s="15"/>
      <c r="N37" s="15"/>
    </row>
    <row r="38" spans="1:14" x14ac:dyDescent="0.3">
      <c r="A38" s="15"/>
      <c r="B38" s="15"/>
      <c r="C38" s="15"/>
      <c r="D38" s="15"/>
      <c r="E38" s="15"/>
      <c r="F38" s="15"/>
      <c r="G38" s="15"/>
      <c r="H38" s="15"/>
      <c r="I38" s="15"/>
      <c r="J38" s="15"/>
      <c r="K38" s="15"/>
      <c r="L38" s="15"/>
      <c r="M38" s="15"/>
      <c r="N38" s="15"/>
    </row>
    <row r="39" spans="1:14" x14ac:dyDescent="0.3">
      <c r="A39" s="15"/>
      <c r="B39" s="15"/>
      <c r="C39" s="15"/>
      <c r="D39" s="15"/>
      <c r="E39" s="15"/>
      <c r="F39" s="15"/>
      <c r="G39" s="15"/>
      <c r="H39" s="15"/>
      <c r="I39" s="15"/>
      <c r="J39" s="15"/>
      <c r="K39" s="15"/>
      <c r="L39" s="15"/>
      <c r="M39" s="15"/>
      <c r="N39" s="15"/>
    </row>
    <row r="40" spans="1:14" x14ac:dyDescent="0.3">
      <c r="A40" s="15"/>
      <c r="B40" s="15"/>
      <c r="C40" s="15"/>
      <c r="D40" s="15"/>
      <c r="E40" s="15"/>
      <c r="F40" s="15"/>
      <c r="G40" s="15"/>
      <c r="H40" s="15"/>
      <c r="I40" s="15"/>
      <c r="J40" s="15"/>
      <c r="K40" s="15"/>
      <c r="L40" s="15"/>
      <c r="M40" s="15"/>
      <c r="N40" s="15"/>
    </row>
    <row r="41" spans="1:14" x14ac:dyDescent="0.3">
      <c r="A41" s="15"/>
      <c r="B41" s="15"/>
      <c r="C41" s="15"/>
      <c r="D41" s="15"/>
      <c r="E41" s="15"/>
      <c r="F41" s="15"/>
      <c r="G41" s="15"/>
      <c r="H41" s="15"/>
      <c r="I41" s="15"/>
      <c r="J41" s="15"/>
      <c r="K41" s="15"/>
      <c r="L41" s="15"/>
      <c r="M41" s="15"/>
      <c r="N41" s="15"/>
    </row>
    <row r="42" spans="1:14" x14ac:dyDescent="0.3">
      <c r="A42" s="15"/>
      <c r="B42" s="15"/>
      <c r="C42" s="15"/>
      <c r="D42" s="15"/>
      <c r="E42" s="15"/>
      <c r="F42" s="15"/>
      <c r="G42" s="15"/>
      <c r="H42" s="15"/>
      <c r="I42" s="15"/>
      <c r="J42" s="15"/>
      <c r="K42" s="15"/>
      <c r="L42" s="15"/>
      <c r="M42" s="15"/>
      <c r="N42" s="15"/>
    </row>
    <row r="43" spans="1:14" x14ac:dyDescent="0.3">
      <c r="A43" s="15"/>
      <c r="B43" s="15"/>
      <c r="C43" s="15"/>
      <c r="D43" s="15"/>
      <c r="E43" s="15"/>
      <c r="F43" s="15"/>
      <c r="G43" s="15"/>
      <c r="H43" s="15"/>
      <c r="I43" s="15"/>
      <c r="J43" s="15"/>
      <c r="K43" s="15"/>
      <c r="L43" s="15"/>
      <c r="M43" s="15"/>
      <c r="N43" s="15"/>
    </row>
    <row r="44" spans="1:14" x14ac:dyDescent="0.3">
      <c r="A44" s="15"/>
      <c r="B44" s="15"/>
      <c r="C44" s="15"/>
      <c r="D44" s="15"/>
      <c r="E44" s="15"/>
      <c r="F44" s="15"/>
      <c r="G44" s="15"/>
      <c r="H44" s="15"/>
      <c r="I44" s="15"/>
      <c r="J44" s="15"/>
      <c r="K44" s="15"/>
      <c r="L44" s="15"/>
      <c r="M44" s="15"/>
      <c r="N44" s="15"/>
    </row>
    <row r="45" spans="1:14" x14ac:dyDescent="0.3">
      <c r="A45" s="15"/>
      <c r="B45" s="15"/>
      <c r="C45" s="15"/>
      <c r="D45" s="15"/>
      <c r="E45" s="15"/>
      <c r="F45" s="15"/>
      <c r="G45" s="15"/>
      <c r="H45" s="15"/>
      <c r="I45" s="15"/>
      <c r="J45" s="15"/>
      <c r="K45" s="15"/>
      <c r="L45" s="15"/>
      <c r="M45" s="15"/>
      <c r="N45" s="15"/>
    </row>
    <row r="46" spans="1:14" x14ac:dyDescent="0.3">
      <c r="A46" s="15"/>
      <c r="B46" s="15"/>
      <c r="C46" s="15"/>
      <c r="D46" s="15"/>
      <c r="E46" s="15"/>
      <c r="F46" s="15"/>
      <c r="G46" s="15"/>
      <c r="H46" s="15"/>
      <c r="I46" s="15"/>
      <c r="J46" s="15"/>
      <c r="K46" s="15"/>
      <c r="L46" s="15"/>
      <c r="M46" s="15"/>
      <c r="N46" s="15"/>
    </row>
    <row r="47" spans="1:14" x14ac:dyDescent="0.3">
      <c r="A47" s="15"/>
      <c r="B47" s="15"/>
      <c r="C47" s="15"/>
      <c r="D47" s="15"/>
      <c r="E47" s="15"/>
      <c r="F47" s="15"/>
      <c r="G47" s="15"/>
      <c r="H47" s="15"/>
      <c r="I47" s="15"/>
      <c r="J47" s="15"/>
      <c r="K47" s="15"/>
      <c r="L47" s="15"/>
      <c r="M47" s="15"/>
      <c r="N47" s="15"/>
    </row>
    <row r="48" spans="1:14" x14ac:dyDescent="0.3">
      <c r="A48" s="15"/>
      <c r="B48" s="15"/>
      <c r="C48" s="15"/>
      <c r="D48" s="15"/>
      <c r="E48" s="15"/>
      <c r="F48" s="15"/>
      <c r="G48" s="15"/>
      <c r="H48" s="15"/>
      <c r="I48" s="15"/>
      <c r="J48" s="15"/>
      <c r="K48" s="15"/>
      <c r="L48" s="15"/>
      <c r="M48" s="15"/>
      <c r="N48" s="15"/>
    </row>
    <row r="49" spans="1:14" x14ac:dyDescent="0.3">
      <c r="A49" s="15"/>
      <c r="B49" s="15"/>
      <c r="C49" s="15"/>
      <c r="D49" s="15"/>
      <c r="E49" s="15"/>
      <c r="F49" s="15"/>
      <c r="G49" s="15"/>
      <c r="H49" s="15"/>
      <c r="I49" s="15"/>
      <c r="J49" s="15"/>
      <c r="K49" s="15"/>
      <c r="L49" s="15"/>
      <c r="M49" s="15"/>
      <c r="N49" s="15"/>
    </row>
    <row r="50" spans="1:14" x14ac:dyDescent="0.3">
      <c r="A50" s="15"/>
      <c r="B50" s="15"/>
      <c r="C50" s="15"/>
      <c r="D50" s="15"/>
      <c r="E50" s="15"/>
      <c r="F50" s="15"/>
      <c r="G50" s="15"/>
      <c r="H50" s="15"/>
      <c r="I50" s="15"/>
      <c r="J50" s="15"/>
      <c r="K50" s="15"/>
      <c r="L50" s="15"/>
      <c r="M50" s="15"/>
      <c r="N50" s="15"/>
    </row>
    <row r="51" spans="1:14" x14ac:dyDescent="0.3">
      <c r="A51" s="15"/>
      <c r="B51" s="15"/>
      <c r="C51" s="15"/>
      <c r="D51" s="15"/>
      <c r="E51" s="15"/>
      <c r="F51" s="15"/>
      <c r="G51" s="15"/>
      <c r="H51" s="15"/>
      <c r="I51" s="15"/>
      <c r="J51" s="15"/>
      <c r="K51" s="15"/>
      <c r="L51" s="15"/>
      <c r="M51" s="15"/>
      <c r="N51" s="15"/>
    </row>
    <row r="52" spans="1:14" x14ac:dyDescent="0.3">
      <c r="A52" s="15"/>
      <c r="B52" s="15"/>
      <c r="C52" s="15"/>
      <c r="D52" s="15"/>
      <c r="E52" s="15"/>
      <c r="F52" s="15"/>
      <c r="G52" s="15"/>
      <c r="H52" s="15"/>
      <c r="I52" s="15"/>
      <c r="J52" s="15"/>
      <c r="K52" s="15"/>
      <c r="L52" s="15"/>
      <c r="M52" s="15"/>
      <c r="N52" s="15"/>
    </row>
    <row r="53" spans="1:14" x14ac:dyDescent="0.3">
      <c r="A53" s="15"/>
      <c r="B53" s="15"/>
      <c r="C53" s="15"/>
      <c r="D53" s="15"/>
      <c r="E53" s="15"/>
      <c r="F53" s="15"/>
      <c r="G53" s="15"/>
      <c r="H53" s="15"/>
      <c r="I53" s="15"/>
      <c r="J53" s="15"/>
      <c r="K53" s="15"/>
      <c r="L53" s="15"/>
      <c r="M53" s="15"/>
      <c r="N53" s="15"/>
    </row>
    <row r="54" spans="1:14" x14ac:dyDescent="0.3">
      <c r="A54" s="15"/>
      <c r="B54" s="15"/>
      <c r="C54" s="15"/>
      <c r="D54" s="15"/>
      <c r="E54" s="15"/>
      <c r="F54" s="15"/>
      <c r="G54" s="15"/>
      <c r="H54" s="15"/>
      <c r="I54" s="15"/>
      <c r="J54" s="15"/>
      <c r="K54" s="15"/>
      <c r="L54" s="15"/>
      <c r="M54" s="15"/>
      <c r="N54" s="15"/>
    </row>
    <row r="55" spans="1:14" x14ac:dyDescent="0.3">
      <c r="A55" s="15"/>
      <c r="B55" s="15"/>
      <c r="C55" s="15"/>
      <c r="D55" s="15"/>
      <c r="E55" s="15"/>
      <c r="F55" s="15"/>
      <c r="G55" s="15"/>
      <c r="H55" s="15"/>
      <c r="I55" s="15"/>
      <c r="J55" s="15"/>
    </row>
    <row r="56" spans="1:14" x14ac:dyDescent="0.3">
      <c r="A56" s="15"/>
      <c r="B56" s="15"/>
      <c r="C56" s="15"/>
      <c r="D56" s="15"/>
      <c r="E56" s="15"/>
      <c r="F56" s="15"/>
      <c r="G56" s="15"/>
      <c r="H56" s="15"/>
      <c r="I56" s="15"/>
      <c r="J56" s="15"/>
    </row>
    <row r="57" spans="1:14" x14ac:dyDescent="0.3">
      <c r="A57" s="15"/>
      <c r="B57" s="15"/>
      <c r="C57" s="15"/>
      <c r="D57" s="15"/>
      <c r="E57" s="15"/>
      <c r="F57" s="15"/>
      <c r="G57" s="15"/>
      <c r="H57" s="15"/>
      <c r="I57" s="15"/>
      <c r="J57" s="15"/>
    </row>
    <row r="58" spans="1:14" x14ac:dyDescent="0.3">
      <c r="A58" s="15"/>
      <c r="B58" s="15"/>
      <c r="C58" s="15"/>
      <c r="D58" s="15"/>
      <c r="E58" s="15"/>
      <c r="F58" s="15"/>
      <c r="G58" s="15"/>
      <c r="H58" s="15"/>
      <c r="I58" s="15"/>
      <c r="J58" s="15"/>
    </row>
    <row r="59" spans="1:14" x14ac:dyDescent="0.3">
      <c r="A59" s="15"/>
      <c r="B59" s="15"/>
      <c r="C59" s="15"/>
      <c r="D59" s="15"/>
      <c r="E59" s="15"/>
      <c r="F59" s="15"/>
      <c r="G59" s="15"/>
      <c r="H59" s="15"/>
      <c r="I59" s="15"/>
      <c r="J59" s="15"/>
    </row>
    <row r="60" spans="1:14" x14ac:dyDescent="0.3">
      <c r="A60" s="15"/>
      <c r="B60" s="15"/>
      <c r="C60" s="15"/>
      <c r="D60" s="15"/>
      <c r="E60" s="15"/>
      <c r="F60" s="15"/>
      <c r="G60" s="15"/>
      <c r="H60" s="15"/>
      <c r="I60" s="15"/>
      <c r="J60" s="15"/>
    </row>
    <row r="61" spans="1:14" x14ac:dyDescent="0.3">
      <c r="A61" s="15"/>
      <c r="B61" s="15"/>
      <c r="C61" s="15"/>
      <c r="D61" s="15"/>
      <c r="E61" s="15"/>
      <c r="F61" s="15"/>
      <c r="G61" s="15"/>
      <c r="H61" s="15"/>
      <c r="I61" s="15"/>
      <c r="J61" s="15"/>
    </row>
    <row r="62" spans="1:14" x14ac:dyDescent="0.3">
      <c r="A62" s="15"/>
      <c r="B62" s="15"/>
      <c r="C62" s="15"/>
      <c r="D62" s="15"/>
      <c r="E62" s="15"/>
      <c r="F62" s="15"/>
      <c r="G62" s="15"/>
      <c r="H62" s="15"/>
      <c r="I62" s="15"/>
      <c r="J62" s="15"/>
    </row>
  </sheetData>
  <mergeCells count="5">
    <mergeCell ref="B1:F1"/>
    <mergeCell ref="D3:D8"/>
    <mergeCell ref="D9:D14"/>
    <mergeCell ref="E3:E14"/>
    <mergeCell ref="F3:F14"/>
  </mergeCells>
  <printOptions horizontalCentered="1" verticalCentered="1"/>
  <pageMargins left="0.70866141732283472" right="0.70866141732283472" top="0.74803149606299213" bottom="0.74803149606299213" header="0.31496062992125984" footer="0.31496062992125984"/>
  <pageSetup scale="8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14999847407452621"/>
  </sheetPr>
  <dimension ref="A1:AO77"/>
  <sheetViews>
    <sheetView showGridLines="0" topLeftCell="O1" zoomScale="85" zoomScaleNormal="85" zoomScaleSheetLayoutView="70" workbookViewId="0">
      <selection activeCell="W32" sqref="W32"/>
    </sheetView>
  </sheetViews>
  <sheetFormatPr baseColWidth="10" defaultRowHeight="14.4" x14ac:dyDescent="0.3"/>
  <cols>
    <col min="1" max="1" width="6.109375" bestFit="1" customWidth="1"/>
    <col min="2" max="2" width="87.5546875" bestFit="1" customWidth="1"/>
    <col min="3" max="3" width="32.6640625" bestFit="1" customWidth="1"/>
    <col min="4" max="4" width="12.109375" bestFit="1" customWidth="1"/>
    <col min="5" max="5" width="11.109375" bestFit="1" customWidth="1"/>
    <col min="6" max="6" width="14.109375" customWidth="1"/>
    <col min="7" max="7" width="10.5546875" customWidth="1"/>
    <col min="8" max="8" width="9.5546875" bestFit="1" customWidth="1"/>
    <col min="9" max="10" width="8.6640625" customWidth="1"/>
    <col min="11" max="11" width="14.33203125" customWidth="1"/>
    <col min="12" max="12" width="10.33203125" customWidth="1"/>
    <col min="13" max="13" width="12.6640625" customWidth="1"/>
    <col min="14" max="14" width="16.88671875" customWidth="1"/>
    <col min="15" max="15" width="14" customWidth="1"/>
    <col min="16" max="17" width="8.6640625" customWidth="1"/>
    <col min="18" max="18" width="9" customWidth="1"/>
    <col min="19" max="19" width="13.33203125" customWidth="1"/>
    <col min="20" max="20" width="9.109375" customWidth="1"/>
    <col min="21" max="21" width="11.5546875" customWidth="1"/>
    <col min="22" max="22" width="8.6640625" customWidth="1"/>
    <col min="23" max="23" width="12.109375" bestFit="1" customWidth="1"/>
    <col min="24" max="24" width="11.109375" bestFit="1" customWidth="1"/>
    <col min="25" max="25" width="13.6640625" customWidth="1"/>
    <col min="26" max="26" width="8.6640625" customWidth="1"/>
    <col min="27" max="27" width="9.88671875" bestFit="1" customWidth="1"/>
    <col min="28" max="29" width="8.6640625" customWidth="1"/>
    <col min="30" max="30" width="11.88671875" customWidth="1"/>
    <col min="31" max="31" width="11" customWidth="1"/>
    <col min="32" max="32" width="11.33203125" customWidth="1"/>
    <col min="33" max="33" width="8.6640625" customWidth="1"/>
    <col min="34" max="34" width="10.6640625" customWidth="1"/>
    <col min="35" max="36" width="8.6640625" customWidth="1"/>
    <col min="37" max="37" width="8.109375" customWidth="1"/>
    <col min="38" max="41" width="8.6640625" customWidth="1"/>
  </cols>
  <sheetData>
    <row r="1" spans="1:41" ht="19.5" customHeight="1" x14ac:dyDescent="0.3">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row>
    <row r="2" spans="1:41" ht="60.6" x14ac:dyDescent="0.3">
      <c r="A2" s="144" t="s">
        <v>132</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row>
    <row r="3" spans="1:41" ht="30" x14ac:dyDescent="0.3">
      <c r="A3" s="145" t="s">
        <v>150</v>
      </c>
      <c r="B3" s="145"/>
      <c r="C3" s="145"/>
      <c r="D3" s="145"/>
      <c r="E3" s="1"/>
      <c r="F3" s="2"/>
      <c r="G3" s="3"/>
      <c r="H3" s="3"/>
      <c r="I3" s="3"/>
      <c r="J3" s="3"/>
      <c r="K3" s="3"/>
      <c r="L3" s="3"/>
      <c r="M3" s="3"/>
      <c r="N3" s="3"/>
      <c r="O3" s="4"/>
      <c r="P3" s="4"/>
      <c r="Q3" s="4"/>
      <c r="R3" s="4"/>
      <c r="S3" s="4"/>
      <c r="T3" s="4"/>
      <c r="U3" s="4"/>
      <c r="V3" s="27"/>
      <c r="W3" s="5"/>
      <c r="X3" s="26"/>
      <c r="Y3" s="26"/>
      <c r="Z3" s="26"/>
      <c r="AA3" s="26"/>
      <c r="AB3" s="26"/>
      <c r="AC3" s="26"/>
      <c r="AD3" s="26"/>
      <c r="AE3" s="26"/>
      <c r="AF3" s="26"/>
      <c r="AG3" s="26"/>
      <c r="AH3" s="26"/>
      <c r="AI3" s="26"/>
      <c r="AJ3" s="26"/>
      <c r="AK3" s="26"/>
      <c r="AL3" s="26"/>
      <c r="AM3" s="28" t="s">
        <v>0</v>
      </c>
      <c r="AN3" s="146">
        <v>43189</v>
      </c>
      <c r="AO3" s="146"/>
    </row>
    <row r="4" spans="1:41" ht="21" customHeight="1" x14ac:dyDescent="0.3">
      <c r="A4" s="147" t="s">
        <v>1</v>
      </c>
      <c r="B4" s="148" t="s">
        <v>108</v>
      </c>
      <c r="C4" s="147" t="s">
        <v>29</v>
      </c>
      <c r="D4" s="149" t="s">
        <v>109</v>
      </c>
      <c r="E4" s="149"/>
      <c r="F4" s="149"/>
      <c r="G4" s="149"/>
      <c r="H4" s="149"/>
      <c r="I4" s="149"/>
      <c r="J4" s="149"/>
      <c r="K4" s="149"/>
      <c r="L4" s="149"/>
      <c r="M4" s="149"/>
      <c r="N4" s="149"/>
      <c r="O4" s="149"/>
      <c r="P4" s="149"/>
      <c r="Q4" s="149"/>
      <c r="R4" s="149"/>
      <c r="S4" s="149"/>
      <c r="T4" s="149"/>
      <c r="U4" s="149"/>
      <c r="V4" s="149"/>
      <c r="W4" s="150" t="s">
        <v>110</v>
      </c>
      <c r="X4" s="150"/>
      <c r="Y4" s="150"/>
      <c r="Z4" s="150"/>
      <c r="AA4" s="150"/>
      <c r="AB4" s="150"/>
      <c r="AC4" s="150"/>
      <c r="AD4" s="150"/>
      <c r="AE4" s="150"/>
      <c r="AF4" s="150"/>
      <c r="AG4" s="150"/>
      <c r="AH4" s="150"/>
      <c r="AI4" s="150"/>
      <c r="AJ4" s="150"/>
      <c r="AK4" s="150"/>
      <c r="AL4" s="150"/>
      <c r="AM4" s="150"/>
      <c r="AN4" s="150"/>
      <c r="AO4" s="150"/>
    </row>
    <row r="5" spans="1:41" ht="143.25" customHeight="1" x14ac:dyDescent="0.3">
      <c r="A5" s="147"/>
      <c r="B5" s="148"/>
      <c r="C5" s="147"/>
      <c r="D5" s="42" t="s">
        <v>124</v>
      </c>
      <c r="E5" s="42" t="s">
        <v>125</v>
      </c>
      <c r="F5" s="42" t="s">
        <v>126</v>
      </c>
      <c r="G5" s="42" t="s">
        <v>127</v>
      </c>
      <c r="H5" s="42" t="s">
        <v>111</v>
      </c>
      <c r="I5" s="42" t="s">
        <v>112</v>
      </c>
      <c r="J5" s="42" t="s">
        <v>113</v>
      </c>
      <c r="K5" s="42" t="s">
        <v>114</v>
      </c>
      <c r="L5" s="42" t="s">
        <v>115</v>
      </c>
      <c r="M5" s="42" t="s">
        <v>116</v>
      </c>
      <c r="N5" s="42" t="s">
        <v>117</v>
      </c>
      <c r="O5" s="42" t="s">
        <v>118</v>
      </c>
      <c r="P5" s="42" t="s">
        <v>119</v>
      </c>
      <c r="Q5" s="42" t="s">
        <v>128</v>
      </c>
      <c r="R5" s="42" t="s">
        <v>129</v>
      </c>
      <c r="S5" s="42" t="s">
        <v>120</v>
      </c>
      <c r="T5" s="42" t="s">
        <v>121</v>
      </c>
      <c r="U5" s="42" t="s">
        <v>122</v>
      </c>
      <c r="V5" s="42" t="s">
        <v>123</v>
      </c>
      <c r="W5" s="43" t="s">
        <v>124</v>
      </c>
      <c r="X5" s="43" t="s">
        <v>125</v>
      </c>
      <c r="Y5" s="43" t="s">
        <v>126</v>
      </c>
      <c r="Z5" s="43" t="s">
        <v>127</v>
      </c>
      <c r="AA5" s="43" t="s">
        <v>111</v>
      </c>
      <c r="AB5" s="43" t="s">
        <v>112</v>
      </c>
      <c r="AC5" s="43" t="s">
        <v>113</v>
      </c>
      <c r="AD5" s="43" t="s">
        <v>114</v>
      </c>
      <c r="AE5" s="43" t="s">
        <v>115</v>
      </c>
      <c r="AF5" s="43" t="s">
        <v>116</v>
      </c>
      <c r="AG5" s="43" t="s">
        <v>117</v>
      </c>
      <c r="AH5" s="43" t="s">
        <v>118</v>
      </c>
      <c r="AI5" s="43" t="s">
        <v>119</v>
      </c>
      <c r="AJ5" s="43" t="s">
        <v>128</v>
      </c>
      <c r="AK5" s="43" t="s">
        <v>129</v>
      </c>
      <c r="AL5" s="43" t="s">
        <v>120</v>
      </c>
      <c r="AM5" s="43" t="s">
        <v>121</v>
      </c>
      <c r="AN5" s="43" t="s">
        <v>122</v>
      </c>
      <c r="AO5" s="43" t="s">
        <v>123</v>
      </c>
    </row>
    <row r="6" spans="1:41" s="29" customFormat="1" ht="30" customHeight="1" x14ac:dyDescent="0.35">
      <c r="A6" s="147"/>
      <c r="B6" s="148"/>
      <c r="C6" s="147"/>
      <c r="D6" s="44">
        <f t="shared" ref="D6:Q6" si="0">D10+D17+D23+D29+D34+D41+D44+D56+D60+D63</f>
        <v>1692</v>
      </c>
      <c r="E6" s="44">
        <f t="shared" si="0"/>
        <v>1966</v>
      </c>
      <c r="F6" s="44">
        <f t="shared" si="0"/>
        <v>17168</v>
      </c>
      <c r="G6" s="44">
        <f t="shared" si="0"/>
        <v>0</v>
      </c>
      <c r="H6" s="44">
        <f t="shared" si="0"/>
        <v>6855</v>
      </c>
      <c r="I6" s="44">
        <f t="shared" si="0"/>
        <v>0</v>
      </c>
      <c r="J6" s="44">
        <f t="shared" si="0"/>
        <v>0</v>
      </c>
      <c r="K6" s="44">
        <f t="shared" si="0"/>
        <v>0</v>
      </c>
      <c r="L6" s="44">
        <f t="shared" si="0"/>
        <v>0</v>
      </c>
      <c r="M6" s="44">
        <f t="shared" si="0"/>
        <v>0</v>
      </c>
      <c r="N6" s="44">
        <f t="shared" si="0"/>
        <v>0</v>
      </c>
      <c r="O6" s="44">
        <f t="shared" si="0"/>
        <v>0</v>
      </c>
      <c r="P6" s="44">
        <f t="shared" si="0"/>
        <v>10336</v>
      </c>
      <c r="Q6" s="44">
        <f t="shared" si="0"/>
        <v>0</v>
      </c>
      <c r="R6" s="44"/>
      <c r="S6" s="44">
        <f t="shared" ref="S6:AJ6" si="1">S10+S17+S23+S29+S34+S41+S44+S56+S60+S63</f>
        <v>99</v>
      </c>
      <c r="T6" s="44">
        <f t="shared" si="1"/>
        <v>5</v>
      </c>
      <c r="U6" s="44">
        <f t="shared" si="1"/>
        <v>0</v>
      </c>
      <c r="V6" s="44">
        <f t="shared" si="1"/>
        <v>84</v>
      </c>
      <c r="W6" s="44">
        <f t="shared" si="1"/>
        <v>0</v>
      </c>
      <c r="X6" s="44">
        <f t="shared" si="1"/>
        <v>0</v>
      </c>
      <c r="Y6" s="44">
        <f t="shared" si="1"/>
        <v>0</v>
      </c>
      <c r="Z6" s="44">
        <f t="shared" si="1"/>
        <v>0</v>
      </c>
      <c r="AA6" s="44">
        <f t="shared" si="1"/>
        <v>0</v>
      </c>
      <c r="AB6" s="44">
        <f t="shared" si="1"/>
        <v>0</v>
      </c>
      <c r="AC6" s="44">
        <f t="shared" si="1"/>
        <v>0</v>
      </c>
      <c r="AD6" s="44">
        <f t="shared" si="1"/>
        <v>0</v>
      </c>
      <c r="AE6" s="44">
        <f t="shared" si="1"/>
        <v>0</v>
      </c>
      <c r="AF6" s="44">
        <f t="shared" si="1"/>
        <v>0</v>
      </c>
      <c r="AG6" s="44">
        <f t="shared" si="1"/>
        <v>0</v>
      </c>
      <c r="AH6" s="44">
        <f t="shared" si="1"/>
        <v>0</v>
      </c>
      <c r="AI6" s="44">
        <f t="shared" si="1"/>
        <v>0</v>
      </c>
      <c r="AJ6" s="44">
        <f t="shared" si="1"/>
        <v>0</v>
      </c>
      <c r="AK6" s="44"/>
      <c r="AL6" s="44">
        <f>AL10+AL17+AL23+AL29+AL34+AL41+AL44+AL56+AL60+AL63</f>
        <v>0</v>
      </c>
      <c r="AM6" s="44">
        <f>AM10+AM17+AM23+AM29+AM34+AM41+AM44+AM56+AM60+AM63</f>
        <v>0</v>
      </c>
      <c r="AN6" s="44">
        <f>AN10+AN17+AN23+AN29+AN34+AN41+AN44+AN56+AN60+AN63</f>
        <v>0</v>
      </c>
      <c r="AO6" s="44">
        <f>AO10+AO17+AO23+AO29+AO34+AO41+AO44+AO56+AO60+AO63</f>
        <v>0</v>
      </c>
    </row>
    <row r="7" spans="1:41" x14ac:dyDescent="0.3">
      <c r="A7" s="50"/>
      <c r="B7" s="50">
        <v>1</v>
      </c>
      <c r="C7" s="50">
        <v>2</v>
      </c>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row>
    <row r="8" spans="1:41" ht="30" customHeight="1" x14ac:dyDescent="0.3">
      <c r="A8" s="47" t="s">
        <v>2</v>
      </c>
      <c r="B8" s="49" t="s">
        <v>146</v>
      </c>
      <c r="C8" s="40" t="s">
        <v>97</v>
      </c>
      <c r="D8" s="41">
        <f t="shared" ref="D8:Q8" si="2">D29+D49+D54+D55+D56+D60</f>
        <v>1692</v>
      </c>
      <c r="E8" s="41">
        <f t="shared" si="2"/>
        <v>1966</v>
      </c>
      <c r="F8" s="41">
        <f t="shared" si="2"/>
        <v>17168</v>
      </c>
      <c r="G8" s="41">
        <f t="shared" si="2"/>
        <v>0</v>
      </c>
      <c r="H8" s="41">
        <f t="shared" si="2"/>
        <v>6855</v>
      </c>
      <c r="I8" s="41">
        <f t="shared" si="2"/>
        <v>0</v>
      </c>
      <c r="J8" s="41">
        <f t="shared" si="2"/>
        <v>0</v>
      </c>
      <c r="K8" s="41">
        <f t="shared" si="2"/>
        <v>0</v>
      </c>
      <c r="L8" s="41">
        <f t="shared" si="2"/>
        <v>0</v>
      </c>
      <c r="M8" s="41">
        <f t="shared" si="2"/>
        <v>0</v>
      </c>
      <c r="N8" s="41">
        <f t="shared" si="2"/>
        <v>0</v>
      </c>
      <c r="O8" s="41">
        <f t="shared" si="2"/>
        <v>0</v>
      </c>
      <c r="P8" s="41">
        <f t="shared" si="2"/>
        <v>10336</v>
      </c>
      <c r="Q8" s="41">
        <f t="shared" si="2"/>
        <v>0</v>
      </c>
      <c r="R8" s="41"/>
      <c r="S8" s="41">
        <f t="shared" ref="S8:AJ8" si="3">S29+S49+S54+S55+S56+S60</f>
        <v>99</v>
      </c>
      <c r="T8" s="41">
        <f t="shared" si="3"/>
        <v>5</v>
      </c>
      <c r="U8" s="41">
        <f t="shared" si="3"/>
        <v>0</v>
      </c>
      <c r="V8" s="41">
        <f t="shared" si="3"/>
        <v>84</v>
      </c>
      <c r="W8" s="41">
        <f t="shared" si="3"/>
        <v>0</v>
      </c>
      <c r="X8" s="41">
        <f t="shared" si="3"/>
        <v>0</v>
      </c>
      <c r="Y8" s="41">
        <f t="shared" si="3"/>
        <v>0</v>
      </c>
      <c r="Z8" s="41">
        <f t="shared" si="3"/>
        <v>0</v>
      </c>
      <c r="AA8" s="41">
        <f t="shared" si="3"/>
        <v>0</v>
      </c>
      <c r="AB8" s="41">
        <f t="shared" si="3"/>
        <v>0</v>
      </c>
      <c r="AC8" s="41">
        <f t="shared" si="3"/>
        <v>0</v>
      </c>
      <c r="AD8" s="41">
        <f t="shared" si="3"/>
        <v>0</v>
      </c>
      <c r="AE8" s="41">
        <f t="shared" si="3"/>
        <v>0</v>
      </c>
      <c r="AF8" s="41">
        <f t="shared" si="3"/>
        <v>0</v>
      </c>
      <c r="AG8" s="41">
        <f t="shared" si="3"/>
        <v>0</v>
      </c>
      <c r="AH8" s="41">
        <f t="shared" si="3"/>
        <v>0</v>
      </c>
      <c r="AI8" s="41">
        <f t="shared" si="3"/>
        <v>0</v>
      </c>
      <c r="AJ8" s="41">
        <f t="shared" si="3"/>
        <v>0</v>
      </c>
      <c r="AK8" s="41"/>
      <c r="AL8" s="41">
        <f>AL29+AL49+AL54+AL55+AL56+AL60</f>
        <v>0</v>
      </c>
      <c r="AM8" s="41">
        <f>AM29+AM49+AM54+AM55+AM56+AM60</f>
        <v>0</v>
      </c>
      <c r="AN8" s="41">
        <f>AN29+AN49+AN54+AN55+AN56+AN60</f>
        <v>0</v>
      </c>
      <c r="AO8" s="41">
        <f>AO29+AO49+AO54+AO55+AO56+AO60</f>
        <v>0</v>
      </c>
    </row>
    <row r="9" spans="1:41" ht="18" customHeight="1" x14ac:dyDescent="0.3">
      <c r="A9" s="30"/>
      <c r="B9" s="30"/>
      <c r="C9" s="30"/>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30" hidden="1" customHeight="1" x14ac:dyDescent="0.3">
      <c r="A10" s="33" t="s">
        <v>3</v>
      </c>
      <c r="B10" s="34" t="s">
        <v>4</v>
      </c>
      <c r="C10" s="34"/>
      <c r="D10" s="35">
        <f t="shared" ref="D10:Q10" si="4">SUM(D11:D16)</f>
        <v>0</v>
      </c>
      <c r="E10" s="35">
        <f t="shared" si="4"/>
        <v>0</v>
      </c>
      <c r="F10" s="35">
        <f t="shared" si="4"/>
        <v>0</v>
      </c>
      <c r="G10" s="35">
        <f t="shared" si="4"/>
        <v>0</v>
      </c>
      <c r="H10" s="35">
        <f t="shared" si="4"/>
        <v>0</v>
      </c>
      <c r="I10" s="35">
        <f t="shared" si="4"/>
        <v>0</v>
      </c>
      <c r="J10" s="35">
        <f t="shared" si="4"/>
        <v>0</v>
      </c>
      <c r="K10" s="35">
        <f t="shared" si="4"/>
        <v>0</v>
      </c>
      <c r="L10" s="35">
        <f t="shared" si="4"/>
        <v>0</v>
      </c>
      <c r="M10" s="35">
        <f t="shared" si="4"/>
        <v>0</v>
      </c>
      <c r="N10" s="35">
        <f t="shared" si="4"/>
        <v>0</v>
      </c>
      <c r="O10" s="35">
        <f t="shared" si="4"/>
        <v>0</v>
      </c>
      <c r="P10" s="35">
        <f t="shared" si="4"/>
        <v>0</v>
      </c>
      <c r="Q10" s="35">
        <f t="shared" si="4"/>
        <v>0</v>
      </c>
      <c r="R10" s="35"/>
      <c r="S10" s="35">
        <f t="shared" ref="S10:AJ10" si="5">SUM(S11:S16)</f>
        <v>0</v>
      </c>
      <c r="T10" s="35">
        <f t="shared" si="5"/>
        <v>0</v>
      </c>
      <c r="U10" s="35">
        <f t="shared" si="5"/>
        <v>0</v>
      </c>
      <c r="V10" s="35">
        <f t="shared" si="5"/>
        <v>0</v>
      </c>
      <c r="W10" s="35">
        <f t="shared" si="5"/>
        <v>0</v>
      </c>
      <c r="X10" s="35">
        <f t="shared" si="5"/>
        <v>0</v>
      </c>
      <c r="Y10" s="35">
        <f t="shared" si="5"/>
        <v>0</v>
      </c>
      <c r="Z10" s="35">
        <f t="shared" si="5"/>
        <v>0</v>
      </c>
      <c r="AA10" s="35">
        <f t="shared" si="5"/>
        <v>0</v>
      </c>
      <c r="AB10" s="35">
        <f t="shared" si="5"/>
        <v>0</v>
      </c>
      <c r="AC10" s="35">
        <f t="shared" si="5"/>
        <v>0</v>
      </c>
      <c r="AD10" s="35">
        <f t="shared" si="5"/>
        <v>0</v>
      </c>
      <c r="AE10" s="35">
        <f t="shared" si="5"/>
        <v>0</v>
      </c>
      <c r="AF10" s="35">
        <f t="shared" si="5"/>
        <v>0</v>
      </c>
      <c r="AG10" s="35">
        <f t="shared" si="5"/>
        <v>0</v>
      </c>
      <c r="AH10" s="35">
        <f t="shared" si="5"/>
        <v>0</v>
      </c>
      <c r="AI10" s="35">
        <f t="shared" si="5"/>
        <v>0</v>
      </c>
      <c r="AJ10" s="35">
        <f t="shared" si="5"/>
        <v>0</v>
      </c>
      <c r="AK10" s="35"/>
      <c r="AL10" s="35">
        <f>SUM(AL11:AL16)</f>
        <v>0</v>
      </c>
      <c r="AM10" s="35">
        <f>SUM(AM11:AM16)</f>
        <v>0</v>
      </c>
      <c r="AN10" s="35">
        <f>SUM(AN11:AN16)</f>
        <v>0</v>
      </c>
      <c r="AO10" s="35">
        <f>SUM(AO11:AO16)</f>
        <v>0</v>
      </c>
    </row>
    <row r="11" spans="1:41" ht="18" hidden="1" customHeight="1" x14ac:dyDescent="0.3">
      <c r="A11" s="36" t="s">
        <v>2</v>
      </c>
      <c r="B11" s="6" t="s">
        <v>30</v>
      </c>
      <c r="C11" s="22" t="s">
        <v>75</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row>
    <row r="12" spans="1:41" ht="18" hidden="1" customHeight="1" x14ac:dyDescent="0.3">
      <c r="A12" s="36" t="s">
        <v>31</v>
      </c>
      <c r="B12" s="6" t="s">
        <v>32</v>
      </c>
      <c r="C12" s="22" t="s">
        <v>75</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row>
    <row r="13" spans="1:41" ht="18" hidden="1" customHeight="1" x14ac:dyDescent="0.3">
      <c r="A13" s="36" t="s">
        <v>33</v>
      </c>
      <c r="B13" s="6" t="s">
        <v>74</v>
      </c>
      <c r="C13" s="22" t="s">
        <v>76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row>
    <row r="14" spans="1:41" ht="18" hidden="1" customHeight="1" x14ac:dyDescent="0.3">
      <c r="A14" s="36" t="s">
        <v>5</v>
      </c>
      <c r="B14" s="6" t="s">
        <v>34</v>
      </c>
      <c r="C14" s="22" t="s">
        <v>77</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row>
    <row r="15" spans="1:41" ht="18" hidden="1" customHeight="1" x14ac:dyDescent="0.3">
      <c r="A15" s="36" t="s">
        <v>35</v>
      </c>
      <c r="B15" s="6" t="s">
        <v>6</v>
      </c>
      <c r="C15" s="22" t="s">
        <v>78</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1" ht="18" hidden="1" customHeight="1" x14ac:dyDescent="0.3">
      <c r="A16" s="36" t="s">
        <v>36</v>
      </c>
      <c r="B16" s="6" t="s">
        <v>134</v>
      </c>
      <c r="C16" s="22" t="s">
        <v>77</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30" hidden="1" customHeight="1" x14ac:dyDescent="0.3">
      <c r="A17" s="33" t="s">
        <v>7</v>
      </c>
      <c r="B17" s="34" t="s">
        <v>13</v>
      </c>
      <c r="C17" s="34"/>
      <c r="D17" s="35">
        <f t="shared" ref="D17:Q17" si="6">SUM(D18:D22)</f>
        <v>0</v>
      </c>
      <c r="E17" s="35">
        <f t="shared" si="6"/>
        <v>0</v>
      </c>
      <c r="F17" s="35">
        <f t="shared" si="6"/>
        <v>0</v>
      </c>
      <c r="G17" s="35">
        <f t="shared" si="6"/>
        <v>0</v>
      </c>
      <c r="H17" s="35">
        <f t="shared" si="6"/>
        <v>0</v>
      </c>
      <c r="I17" s="35">
        <f t="shared" si="6"/>
        <v>0</v>
      </c>
      <c r="J17" s="35">
        <f t="shared" si="6"/>
        <v>0</v>
      </c>
      <c r="K17" s="35">
        <f t="shared" si="6"/>
        <v>0</v>
      </c>
      <c r="L17" s="35">
        <f t="shared" si="6"/>
        <v>0</v>
      </c>
      <c r="M17" s="35">
        <f t="shared" si="6"/>
        <v>0</v>
      </c>
      <c r="N17" s="35">
        <f t="shared" si="6"/>
        <v>0</v>
      </c>
      <c r="O17" s="35">
        <f t="shared" si="6"/>
        <v>0</v>
      </c>
      <c r="P17" s="35">
        <f t="shared" si="6"/>
        <v>0</v>
      </c>
      <c r="Q17" s="35">
        <f t="shared" si="6"/>
        <v>0</v>
      </c>
      <c r="R17" s="35"/>
      <c r="S17" s="35">
        <f t="shared" ref="S17:AJ17" si="7">SUM(S18:S22)</f>
        <v>0</v>
      </c>
      <c r="T17" s="35">
        <f t="shared" si="7"/>
        <v>0</v>
      </c>
      <c r="U17" s="35">
        <f t="shared" si="7"/>
        <v>0</v>
      </c>
      <c r="V17" s="35">
        <f t="shared" si="7"/>
        <v>0</v>
      </c>
      <c r="W17" s="35">
        <f t="shared" si="7"/>
        <v>0</v>
      </c>
      <c r="X17" s="35">
        <f t="shared" si="7"/>
        <v>0</v>
      </c>
      <c r="Y17" s="35">
        <f t="shared" si="7"/>
        <v>0</v>
      </c>
      <c r="Z17" s="35">
        <f t="shared" si="7"/>
        <v>0</v>
      </c>
      <c r="AA17" s="35">
        <f t="shared" si="7"/>
        <v>0</v>
      </c>
      <c r="AB17" s="35">
        <f t="shared" si="7"/>
        <v>0</v>
      </c>
      <c r="AC17" s="35">
        <f t="shared" si="7"/>
        <v>0</v>
      </c>
      <c r="AD17" s="35">
        <f t="shared" si="7"/>
        <v>0</v>
      </c>
      <c r="AE17" s="35">
        <f t="shared" si="7"/>
        <v>0</v>
      </c>
      <c r="AF17" s="35">
        <f t="shared" si="7"/>
        <v>0</v>
      </c>
      <c r="AG17" s="35">
        <f t="shared" si="7"/>
        <v>0</v>
      </c>
      <c r="AH17" s="35">
        <f t="shared" si="7"/>
        <v>0</v>
      </c>
      <c r="AI17" s="35">
        <f t="shared" si="7"/>
        <v>0</v>
      </c>
      <c r="AJ17" s="35">
        <f t="shared" si="7"/>
        <v>0</v>
      </c>
      <c r="AK17" s="35"/>
      <c r="AL17" s="35">
        <f>SUM(AL18:AL22)</f>
        <v>0</v>
      </c>
      <c r="AM17" s="35">
        <f>SUM(AM18:AM22)</f>
        <v>0</v>
      </c>
      <c r="AN17" s="35">
        <f>SUM(AN18:AN22)</f>
        <v>0</v>
      </c>
      <c r="AO17" s="35">
        <f>SUM(AO18:AO22)</f>
        <v>0</v>
      </c>
    </row>
    <row r="18" spans="1:41" ht="18" hidden="1" customHeight="1" x14ac:dyDescent="0.3">
      <c r="A18" s="36" t="s">
        <v>2</v>
      </c>
      <c r="B18" s="6" t="s">
        <v>37</v>
      </c>
      <c r="C18" s="22" t="s">
        <v>80</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8" hidden="1" customHeight="1" x14ac:dyDescent="0.3">
      <c r="A19" s="36" t="s">
        <v>31</v>
      </c>
      <c r="B19" s="6" t="s">
        <v>38</v>
      </c>
      <c r="C19" s="22" t="s">
        <v>80</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8" hidden="1" customHeight="1" x14ac:dyDescent="0.3">
      <c r="A20" s="36" t="s">
        <v>33</v>
      </c>
      <c r="B20" s="6" t="s">
        <v>79</v>
      </c>
      <c r="C20" s="22" t="s">
        <v>80</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8" hidden="1" customHeight="1" x14ac:dyDescent="0.3">
      <c r="A21" s="36" t="s">
        <v>5</v>
      </c>
      <c r="B21" s="6" t="s">
        <v>39</v>
      </c>
      <c r="C21" s="22" t="s">
        <v>80</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8" hidden="1" customHeight="1" x14ac:dyDescent="0.3">
      <c r="A22" s="36" t="s">
        <v>35</v>
      </c>
      <c r="B22" s="6" t="s">
        <v>135</v>
      </c>
      <c r="C22" s="22" t="s">
        <v>80</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1:41" ht="30" hidden="1" customHeight="1" x14ac:dyDescent="0.3">
      <c r="A23" s="33" t="s">
        <v>9</v>
      </c>
      <c r="B23" s="37" t="s">
        <v>15</v>
      </c>
      <c r="C23" s="34"/>
      <c r="D23" s="35">
        <f t="shared" ref="D23:Q23" si="8">SUM(D24:D28)</f>
        <v>0</v>
      </c>
      <c r="E23" s="35">
        <f t="shared" si="8"/>
        <v>0</v>
      </c>
      <c r="F23" s="35">
        <f t="shared" si="8"/>
        <v>0</v>
      </c>
      <c r="G23" s="35">
        <f t="shared" si="8"/>
        <v>0</v>
      </c>
      <c r="H23" s="35">
        <f t="shared" si="8"/>
        <v>0</v>
      </c>
      <c r="I23" s="35">
        <f t="shared" si="8"/>
        <v>0</v>
      </c>
      <c r="J23" s="35">
        <f t="shared" si="8"/>
        <v>0</v>
      </c>
      <c r="K23" s="35">
        <f t="shared" si="8"/>
        <v>0</v>
      </c>
      <c r="L23" s="35">
        <f t="shared" si="8"/>
        <v>0</v>
      </c>
      <c r="M23" s="35">
        <f t="shared" si="8"/>
        <v>0</v>
      </c>
      <c r="N23" s="35">
        <f t="shared" si="8"/>
        <v>0</v>
      </c>
      <c r="O23" s="35">
        <f t="shared" si="8"/>
        <v>0</v>
      </c>
      <c r="P23" s="35">
        <f t="shared" si="8"/>
        <v>0</v>
      </c>
      <c r="Q23" s="35">
        <f t="shared" si="8"/>
        <v>0</v>
      </c>
      <c r="R23" s="35"/>
      <c r="S23" s="35">
        <f t="shared" ref="S23:AJ23" si="9">SUM(S24:S28)</f>
        <v>0</v>
      </c>
      <c r="T23" s="35">
        <f t="shared" si="9"/>
        <v>0</v>
      </c>
      <c r="U23" s="35">
        <f t="shared" si="9"/>
        <v>0</v>
      </c>
      <c r="V23" s="35">
        <f t="shared" si="9"/>
        <v>0</v>
      </c>
      <c r="W23" s="35">
        <f t="shared" si="9"/>
        <v>0</v>
      </c>
      <c r="X23" s="35">
        <f t="shared" si="9"/>
        <v>0</v>
      </c>
      <c r="Y23" s="35">
        <f t="shared" si="9"/>
        <v>0</v>
      </c>
      <c r="Z23" s="35">
        <f t="shared" si="9"/>
        <v>0</v>
      </c>
      <c r="AA23" s="35">
        <f t="shared" si="9"/>
        <v>0</v>
      </c>
      <c r="AB23" s="35">
        <f t="shared" si="9"/>
        <v>0</v>
      </c>
      <c r="AC23" s="35">
        <f t="shared" si="9"/>
        <v>0</v>
      </c>
      <c r="AD23" s="35">
        <f t="shared" si="9"/>
        <v>0</v>
      </c>
      <c r="AE23" s="35">
        <f t="shared" si="9"/>
        <v>0</v>
      </c>
      <c r="AF23" s="35">
        <f t="shared" si="9"/>
        <v>0</v>
      </c>
      <c r="AG23" s="35">
        <f t="shared" si="9"/>
        <v>0</v>
      </c>
      <c r="AH23" s="35">
        <f t="shared" si="9"/>
        <v>0</v>
      </c>
      <c r="AI23" s="35">
        <f t="shared" si="9"/>
        <v>0</v>
      </c>
      <c r="AJ23" s="35">
        <f t="shared" si="9"/>
        <v>0</v>
      </c>
      <c r="AK23" s="35"/>
      <c r="AL23" s="35">
        <f>SUM(AL24:AL28)</f>
        <v>0</v>
      </c>
      <c r="AM23" s="35">
        <f>SUM(AM24:AM28)</f>
        <v>0</v>
      </c>
      <c r="AN23" s="35">
        <f>SUM(AN24:AN28)</f>
        <v>0</v>
      </c>
      <c r="AO23" s="35">
        <f>SUM(AO24:AO28)</f>
        <v>0</v>
      </c>
    </row>
    <row r="24" spans="1:41" ht="18" hidden="1" customHeight="1" x14ac:dyDescent="0.3">
      <c r="A24" s="36" t="s">
        <v>2</v>
      </c>
      <c r="B24" s="6" t="s">
        <v>16</v>
      </c>
      <c r="C24" s="22" t="s">
        <v>81</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row>
    <row r="25" spans="1:41" ht="18" hidden="1" customHeight="1" x14ac:dyDescent="0.3">
      <c r="A25" s="36" t="s">
        <v>31</v>
      </c>
      <c r="B25" s="6" t="s">
        <v>40</v>
      </c>
      <c r="C25" s="22" t="s">
        <v>84</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1:41" ht="18" hidden="1" customHeight="1" x14ac:dyDescent="0.3">
      <c r="A26" s="36" t="s">
        <v>33</v>
      </c>
      <c r="B26" s="6" t="s">
        <v>17</v>
      </c>
      <c r="C26" s="22" t="s">
        <v>82</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row>
    <row r="27" spans="1:41" ht="18" hidden="1" customHeight="1" x14ac:dyDescent="0.3">
      <c r="A27" s="36" t="s">
        <v>5</v>
      </c>
      <c r="B27" s="6" t="s">
        <v>41</v>
      </c>
      <c r="C27" s="22" t="s">
        <v>83</v>
      </c>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row>
    <row r="28" spans="1:41" ht="18" hidden="1" customHeight="1" x14ac:dyDescent="0.3">
      <c r="A28" s="36" t="s">
        <v>35</v>
      </c>
      <c r="B28" s="6" t="s">
        <v>136</v>
      </c>
      <c r="C28" s="22" t="s">
        <v>85</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row>
    <row r="29" spans="1:41" ht="30" customHeight="1" x14ac:dyDescent="0.3">
      <c r="A29" s="33" t="s">
        <v>12</v>
      </c>
      <c r="B29" s="34" t="s">
        <v>19</v>
      </c>
      <c r="C29" s="34"/>
      <c r="D29" s="35">
        <f t="shared" ref="D29:Q29" si="10">SUM(D30:D33)</f>
        <v>0</v>
      </c>
      <c r="E29" s="35">
        <f t="shared" si="10"/>
        <v>31</v>
      </c>
      <c r="F29" s="35">
        <f t="shared" si="10"/>
        <v>0</v>
      </c>
      <c r="G29" s="35">
        <f t="shared" si="10"/>
        <v>0</v>
      </c>
      <c r="H29" s="35">
        <f t="shared" si="10"/>
        <v>0</v>
      </c>
      <c r="I29" s="35">
        <f t="shared" si="10"/>
        <v>0</v>
      </c>
      <c r="J29" s="35">
        <f t="shared" si="10"/>
        <v>0</v>
      </c>
      <c r="K29" s="35">
        <f t="shared" si="10"/>
        <v>0</v>
      </c>
      <c r="L29" s="35">
        <f t="shared" si="10"/>
        <v>0</v>
      </c>
      <c r="M29" s="35">
        <f t="shared" si="10"/>
        <v>0</v>
      </c>
      <c r="N29" s="35">
        <f t="shared" si="10"/>
        <v>0</v>
      </c>
      <c r="O29" s="35">
        <f t="shared" si="10"/>
        <v>0</v>
      </c>
      <c r="P29" s="35">
        <f t="shared" si="10"/>
        <v>0</v>
      </c>
      <c r="Q29" s="35">
        <f t="shared" si="10"/>
        <v>0</v>
      </c>
      <c r="R29" s="35"/>
      <c r="S29" s="35">
        <f t="shared" ref="S29:AJ29" si="11">SUM(S30:S33)</f>
        <v>0</v>
      </c>
      <c r="T29" s="35">
        <f t="shared" si="11"/>
        <v>0</v>
      </c>
      <c r="U29" s="35">
        <f t="shared" si="11"/>
        <v>0</v>
      </c>
      <c r="V29" s="35">
        <f t="shared" si="11"/>
        <v>0</v>
      </c>
      <c r="W29" s="35">
        <f t="shared" si="11"/>
        <v>0</v>
      </c>
      <c r="X29" s="35">
        <f t="shared" si="11"/>
        <v>0</v>
      </c>
      <c r="Y29" s="35">
        <f t="shared" si="11"/>
        <v>0</v>
      </c>
      <c r="Z29" s="35">
        <f t="shared" si="11"/>
        <v>0</v>
      </c>
      <c r="AA29" s="35">
        <f t="shared" si="11"/>
        <v>0</v>
      </c>
      <c r="AB29" s="35">
        <f t="shared" si="11"/>
        <v>0</v>
      </c>
      <c r="AC29" s="35">
        <f t="shared" si="11"/>
        <v>0</v>
      </c>
      <c r="AD29" s="35">
        <f t="shared" si="11"/>
        <v>0</v>
      </c>
      <c r="AE29" s="35">
        <f t="shared" si="11"/>
        <v>0</v>
      </c>
      <c r="AF29" s="35">
        <f t="shared" si="11"/>
        <v>0</v>
      </c>
      <c r="AG29" s="35">
        <f t="shared" si="11"/>
        <v>0</v>
      </c>
      <c r="AH29" s="35">
        <f t="shared" si="11"/>
        <v>0</v>
      </c>
      <c r="AI29" s="35">
        <f t="shared" si="11"/>
        <v>0</v>
      </c>
      <c r="AJ29" s="35">
        <f t="shared" si="11"/>
        <v>0</v>
      </c>
      <c r="AK29" s="35"/>
      <c r="AL29" s="35">
        <f>SUM(AL30:AL33)</f>
        <v>0</v>
      </c>
      <c r="AM29" s="35">
        <f>SUM(AM30:AM33)</f>
        <v>0</v>
      </c>
      <c r="AN29" s="35">
        <f>SUM(AN30:AN33)</f>
        <v>0</v>
      </c>
      <c r="AO29" s="35">
        <f>SUM(AO30:AO33)</f>
        <v>0</v>
      </c>
    </row>
    <row r="30" spans="1:41" ht="18" customHeight="1" x14ac:dyDescent="0.3">
      <c r="A30" s="36" t="s">
        <v>2</v>
      </c>
      <c r="B30" s="6" t="s">
        <v>155</v>
      </c>
      <c r="C30" s="23" t="s">
        <v>98</v>
      </c>
      <c r="D30" s="7"/>
      <c r="E30" s="7">
        <v>20</v>
      </c>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row>
    <row r="31" spans="1:41" ht="18" customHeight="1" x14ac:dyDescent="0.3">
      <c r="A31" s="36" t="s">
        <v>31</v>
      </c>
      <c r="B31" s="6" t="s">
        <v>42</v>
      </c>
      <c r="C31" s="23" t="s">
        <v>99</v>
      </c>
      <c r="D31" s="7"/>
      <c r="E31" s="7">
        <v>3</v>
      </c>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row>
    <row r="32" spans="1:41" ht="18" customHeight="1" x14ac:dyDescent="0.3">
      <c r="A32" s="36" t="s">
        <v>33</v>
      </c>
      <c r="B32" s="6" t="s">
        <v>156</v>
      </c>
      <c r="C32" s="23" t="s">
        <v>98</v>
      </c>
      <c r="D32" s="7"/>
      <c r="E32" s="7">
        <v>5</v>
      </c>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row>
    <row r="33" spans="1:41" ht="18" customHeight="1" x14ac:dyDescent="0.3">
      <c r="A33" s="36" t="s">
        <v>5</v>
      </c>
      <c r="B33" s="6" t="s">
        <v>157</v>
      </c>
      <c r="C33" s="23" t="s">
        <v>98</v>
      </c>
      <c r="D33" s="7"/>
      <c r="E33" s="7">
        <v>3</v>
      </c>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row>
    <row r="34" spans="1:41" ht="30" hidden="1" customHeight="1" x14ac:dyDescent="0.3">
      <c r="A34" s="33" t="s">
        <v>14</v>
      </c>
      <c r="B34" s="34" t="s">
        <v>10</v>
      </c>
      <c r="C34" s="34"/>
      <c r="D34" s="35">
        <f t="shared" ref="D34:Q34" si="12">SUM(D35:D40)</f>
        <v>0</v>
      </c>
      <c r="E34" s="35">
        <f t="shared" si="12"/>
        <v>0</v>
      </c>
      <c r="F34" s="35">
        <f t="shared" si="12"/>
        <v>0</v>
      </c>
      <c r="G34" s="35">
        <f t="shared" si="12"/>
        <v>0</v>
      </c>
      <c r="H34" s="35">
        <f t="shared" si="12"/>
        <v>0</v>
      </c>
      <c r="I34" s="35">
        <f t="shared" si="12"/>
        <v>0</v>
      </c>
      <c r="J34" s="35">
        <f t="shared" si="12"/>
        <v>0</v>
      </c>
      <c r="K34" s="35">
        <f t="shared" si="12"/>
        <v>0</v>
      </c>
      <c r="L34" s="35">
        <f t="shared" si="12"/>
        <v>0</v>
      </c>
      <c r="M34" s="35">
        <f t="shared" si="12"/>
        <v>0</v>
      </c>
      <c r="N34" s="35">
        <f t="shared" si="12"/>
        <v>0</v>
      </c>
      <c r="O34" s="35">
        <f t="shared" si="12"/>
        <v>0</v>
      </c>
      <c r="P34" s="35">
        <f t="shared" si="12"/>
        <v>0</v>
      </c>
      <c r="Q34" s="35">
        <f t="shared" si="12"/>
        <v>0</v>
      </c>
      <c r="R34" s="35"/>
      <c r="S34" s="35">
        <f t="shared" ref="S34:AJ34" si="13">SUM(S35:S40)</f>
        <v>0</v>
      </c>
      <c r="T34" s="35">
        <f t="shared" si="13"/>
        <v>0</v>
      </c>
      <c r="U34" s="35">
        <f t="shared" si="13"/>
        <v>0</v>
      </c>
      <c r="V34" s="35">
        <f t="shared" si="13"/>
        <v>0</v>
      </c>
      <c r="W34" s="35">
        <f t="shared" si="13"/>
        <v>0</v>
      </c>
      <c r="X34" s="35">
        <f t="shared" si="13"/>
        <v>0</v>
      </c>
      <c r="Y34" s="35">
        <f t="shared" si="13"/>
        <v>0</v>
      </c>
      <c r="Z34" s="35">
        <f t="shared" si="13"/>
        <v>0</v>
      </c>
      <c r="AA34" s="35">
        <f t="shared" si="13"/>
        <v>0</v>
      </c>
      <c r="AB34" s="35">
        <f t="shared" si="13"/>
        <v>0</v>
      </c>
      <c r="AC34" s="35">
        <f t="shared" si="13"/>
        <v>0</v>
      </c>
      <c r="AD34" s="35">
        <f t="shared" si="13"/>
        <v>0</v>
      </c>
      <c r="AE34" s="35">
        <f t="shared" si="13"/>
        <v>0</v>
      </c>
      <c r="AF34" s="35">
        <f t="shared" si="13"/>
        <v>0</v>
      </c>
      <c r="AG34" s="35">
        <f t="shared" si="13"/>
        <v>0</v>
      </c>
      <c r="AH34" s="35">
        <f t="shared" si="13"/>
        <v>0</v>
      </c>
      <c r="AI34" s="35">
        <f t="shared" si="13"/>
        <v>0</v>
      </c>
      <c r="AJ34" s="35">
        <f t="shared" si="13"/>
        <v>0</v>
      </c>
      <c r="AK34" s="35"/>
      <c r="AL34" s="35">
        <f>SUM(AL35:AL40)</f>
        <v>0</v>
      </c>
      <c r="AM34" s="35">
        <f>SUM(AM35:AM40)</f>
        <v>0</v>
      </c>
      <c r="AN34" s="35">
        <f>SUM(AN35:AN40)</f>
        <v>0</v>
      </c>
      <c r="AO34" s="35">
        <f>SUM(AO35:AO40)</f>
        <v>0</v>
      </c>
    </row>
    <row r="35" spans="1:41" ht="18" hidden="1" customHeight="1" x14ac:dyDescent="0.3">
      <c r="A35" s="36" t="s">
        <v>2</v>
      </c>
      <c r="B35" s="6" t="s">
        <v>43</v>
      </c>
      <c r="C35" s="22" t="s">
        <v>86</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1:41" ht="18" hidden="1" customHeight="1" x14ac:dyDescent="0.3">
      <c r="A36" s="36" t="s">
        <v>31</v>
      </c>
      <c r="B36" s="6" t="s">
        <v>44</v>
      </c>
      <c r="C36" s="22" t="s">
        <v>87</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1:41" ht="18" hidden="1" customHeight="1" x14ac:dyDescent="0.3">
      <c r="A37" s="36" t="s">
        <v>33</v>
      </c>
      <c r="B37" s="6" t="s">
        <v>45</v>
      </c>
      <c r="C37" s="22" t="s">
        <v>88</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1:41" ht="18" hidden="1" customHeight="1" x14ac:dyDescent="0.3">
      <c r="A38" s="36" t="s">
        <v>5</v>
      </c>
      <c r="B38" s="6" t="s">
        <v>46</v>
      </c>
      <c r="C38" s="22" t="s">
        <v>88</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row>
    <row r="39" spans="1:41" ht="18" hidden="1" customHeight="1" x14ac:dyDescent="0.3">
      <c r="A39" s="36" t="s">
        <v>35</v>
      </c>
      <c r="B39" s="6" t="s">
        <v>11</v>
      </c>
      <c r="C39" s="22" t="s">
        <v>89</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row>
    <row r="40" spans="1:41" ht="18" hidden="1" customHeight="1" x14ac:dyDescent="0.3">
      <c r="A40" s="36" t="s">
        <v>36</v>
      </c>
      <c r="B40" s="6" t="s">
        <v>137</v>
      </c>
      <c r="C40" s="22" t="s">
        <v>138</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row>
    <row r="41" spans="1:41" ht="30" hidden="1" customHeight="1" x14ac:dyDescent="0.3">
      <c r="A41" s="33" t="s">
        <v>18</v>
      </c>
      <c r="B41" s="34" t="s">
        <v>47</v>
      </c>
      <c r="C41" s="34"/>
      <c r="D41" s="35">
        <f t="shared" ref="D41:Q41" si="14">SUM(D42:D43)</f>
        <v>0</v>
      </c>
      <c r="E41" s="35">
        <f t="shared" si="14"/>
        <v>0</v>
      </c>
      <c r="F41" s="35">
        <f t="shared" si="14"/>
        <v>0</v>
      </c>
      <c r="G41" s="35">
        <f t="shared" si="14"/>
        <v>0</v>
      </c>
      <c r="H41" s="35">
        <f t="shared" si="14"/>
        <v>0</v>
      </c>
      <c r="I41" s="35">
        <f t="shared" si="14"/>
        <v>0</v>
      </c>
      <c r="J41" s="35">
        <f t="shared" si="14"/>
        <v>0</v>
      </c>
      <c r="K41" s="35">
        <f t="shared" si="14"/>
        <v>0</v>
      </c>
      <c r="L41" s="35">
        <f t="shared" si="14"/>
        <v>0</v>
      </c>
      <c r="M41" s="35">
        <f t="shared" si="14"/>
        <v>0</v>
      </c>
      <c r="N41" s="35">
        <f t="shared" si="14"/>
        <v>0</v>
      </c>
      <c r="O41" s="35">
        <f t="shared" si="14"/>
        <v>0</v>
      </c>
      <c r="P41" s="35">
        <f t="shared" si="14"/>
        <v>0</v>
      </c>
      <c r="Q41" s="35">
        <f t="shared" si="14"/>
        <v>0</v>
      </c>
      <c r="R41" s="35"/>
      <c r="S41" s="35">
        <f t="shared" ref="S41:AJ41" si="15">SUM(S42:S43)</f>
        <v>0</v>
      </c>
      <c r="T41" s="35">
        <f t="shared" si="15"/>
        <v>0</v>
      </c>
      <c r="U41" s="35">
        <f t="shared" si="15"/>
        <v>0</v>
      </c>
      <c r="V41" s="35">
        <f t="shared" si="15"/>
        <v>0</v>
      </c>
      <c r="W41" s="35">
        <f t="shared" si="15"/>
        <v>0</v>
      </c>
      <c r="X41" s="35">
        <f t="shared" si="15"/>
        <v>0</v>
      </c>
      <c r="Y41" s="35">
        <f t="shared" si="15"/>
        <v>0</v>
      </c>
      <c r="Z41" s="35">
        <f t="shared" si="15"/>
        <v>0</v>
      </c>
      <c r="AA41" s="35">
        <f t="shared" si="15"/>
        <v>0</v>
      </c>
      <c r="AB41" s="35">
        <f t="shared" si="15"/>
        <v>0</v>
      </c>
      <c r="AC41" s="35">
        <f t="shared" si="15"/>
        <v>0</v>
      </c>
      <c r="AD41" s="35">
        <f t="shared" si="15"/>
        <v>0</v>
      </c>
      <c r="AE41" s="35">
        <f t="shared" si="15"/>
        <v>0</v>
      </c>
      <c r="AF41" s="35">
        <f t="shared" si="15"/>
        <v>0</v>
      </c>
      <c r="AG41" s="35">
        <f t="shared" si="15"/>
        <v>0</v>
      </c>
      <c r="AH41" s="35">
        <f t="shared" si="15"/>
        <v>0</v>
      </c>
      <c r="AI41" s="35">
        <f t="shared" si="15"/>
        <v>0</v>
      </c>
      <c r="AJ41" s="35">
        <f t="shared" si="15"/>
        <v>0</v>
      </c>
      <c r="AK41" s="35"/>
      <c r="AL41" s="35">
        <f>SUM(AL42:AL43)</f>
        <v>0</v>
      </c>
      <c r="AM41" s="35">
        <f>SUM(AM42:AM43)</f>
        <v>0</v>
      </c>
      <c r="AN41" s="35">
        <f>SUM(AN42:AN43)</f>
        <v>0</v>
      </c>
      <c r="AO41" s="35">
        <f>SUM(AO42:AO43)</f>
        <v>0</v>
      </c>
    </row>
    <row r="42" spans="1:41" ht="18" hidden="1" customHeight="1" x14ac:dyDescent="0.3">
      <c r="A42" s="38" t="s">
        <v>2</v>
      </c>
      <c r="B42" s="6" t="s">
        <v>21</v>
      </c>
      <c r="C42" s="22" t="s">
        <v>90</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row>
    <row r="43" spans="1:41" ht="18" hidden="1" customHeight="1" x14ac:dyDescent="0.3">
      <c r="A43" s="36" t="s">
        <v>31</v>
      </c>
      <c r="B43" s="6" t="s">
        <v>139</v>
      </c>
      <c r="C43" s="22" t="s">
        <v>90</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row>
    <row r="44" spans="1:41" ht="18" customHeight="1" x14ac:dyDescent="0.3">
      <c r="A44" s="33" t="s">
        <v>20</v>
      </c>
      <c r="B44" s="34" t="s">
        <v>25</v>
      </c>
      <c r="C44" s="34"/>
      <c r="D44" s="35">
        <f t="shared" ref="D44:Q44" si="16">SUM(D45:D55)</f>
        <v>0</v>
      </c>
      <c r="E44" s="35">
        <f t="shared" si="16"/>
        <v>504</v>
      </c>
      <c r="F44" s="35">
        <f t="shared" si="16"/>
        <v>15477</v>
      </c>
      <c r="G44" s="35">
        <f t="shared" si="16"/>
        <v>0</v>
      </c>
      <c r="H44" s="35">
        <f t="shared" si="16"/>
        <v>1920</v>
      </c>
      <c r="I44" s="35">
        <f t="shared" si="16"/>
        <v>0</v>
      </c>
      <c r="J44" s="35">
        <f t="shared" si="16"/>
        <v>0</v>
      </c>
      <c r="K44" s="35">
        <f t="shared" si="16"/>
        <v>0</v>
      </c>
      <c r="L44" s="35">
        <f t="shared" si="16"/>
        <v>0</v>
      </c>
      <c r="M44" s="35">
        <f t="shared" si="16"/>
        <v>0</v>
      </c>
      <c r="N44" s="35">
        <f t="shared" si="16"/>
        <v>0</v>
      </c>
      <c r="O44" s="35">
        <f t="shared" si="16"/>
        <v>0</v>
      </c>
      <c r="P44" s="35">
        <f t="shared" si="16"/>
        <v>10336</v>
      </c>
      <c r="Q44" s="35">
        <f t="shared" si="16"/>
        <v>0</v>
      </c>
      <c r="R44" s="35"/>
      <c r="S44" s="35">
        <f t="shared" ref="S44:AJ44" si="17">SUM(S45:S55)</f>
        <v>0</v>
      </c>
      <c r="T44" s="35">
        <f t="shared" si="17"/>
        <v>5</v>
      </c>
      <c r="U44" s="35">
        <f t="shared" si="17"/>
        <v>0</v>
      </c>
      <c r="V44" s="35">
        <f t="shared" si="17"/>
        <v>84</v>
      </c>
      <c r="W44" s="35">
        <f t="shared" si="17"/>
        <v>0</v>
      </c>
      <c r="X44" s="35">
        <f t="shared" si="17"/>
        <v>0</v>
      </c>
      <c r="Y44" s="35">
        <f t="shared" si="17"/>
        <v>0</v>
      </c>
      <c r="Z44" s="35">
        <f t="shared" si="17"/>
        <v>0</v>
      </c>
      <c r="AA44" s="35">
        <f t="shared" si="17"/>
        <v>0</v>
      </c>
      <c r="AB44" s="35">
        <f t="shared" si="17"/>
        <v>0</v>
      </c>
      <c r="AC44" s="35">
        <f t="shared" si="17"/>
        <v>0</v>
      </c>
      <c r="AD44" s="35">
        <f t="shared" si="17"/>
        <v>0</v>
      </c>
      <c r="AE44" s="35">
        <f t="shared" si="17"/>
        <v>0</v>
      </c>
      <c r="AF44" s="35">
        <f t="shared" si="17"/>
        <v>0</v>
      </c>
      <c r="AG44" s="35">
        <f t="shared" si="17"/>
        <v>0</v>
      </c>
      <c r="AH44" s="35">
        <f t="shared" si="17"/>
        <v>0</v>
      </c>
      <c r="AI44" s="35">
        <f t="shared" si="17"/>
        <v>0</v>
      </c>
      <c r="AJ44" s="35">
        <f t="shared" si="17"/>
        <v>0</v>
      </c>
      <c r="AK44" s="35"/>
      <c r="AL44" s="35">
        <f>SUM(AL45:AL55)</f>
        <v>0</v>
      </c>
      <c r="AM44" s="35">
        <f>SUM(AM45:AM55)</f>
        <v>0</v>
      </c>
      <c r="AN44" s="35">
        <f>SUM(AN45:AN55)</f>
        <v>0</v>
      </c>
      <c r="AO44" s="35">
        <f>SUM(AO45:AO55)</f>
        <v>0</v>
      </c>
    </row>
    <row r="45" spans="1:41" ht="18" hidden="1" customHeight="1" x14ac:dyDescent="0.3">
      <c r="A45" s="36" t="s">
        <v>2</v>
      </c>
      <c r="B45" s="6" t="s">
        <v>143</v>
      </c>
      <c r="C45" s="22" t="s">
        <v>91</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row>
    <row r="46" spans="1:41" ht="18" hidden="1" customHeight="1" x14ac:dyDescent="0.3">
      <c r="A46" s="36" t="s">
        <v>31</v>
      </c>
      <c r="B46" s="6" t="s">
        <v>52</v>
      </c>
      <c r="C46" s="22" t="s">
        <v>92</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1:41" ht="18" hidden="1" customHeight="1" x14ac:dyDescent="0.3">
      <c r="A47" s="36" t="s">
        <v>33</v>
      </c>
      <c r="B47" s="6" t="s">
        <v>144</v>
      </c>
      <c r="C47" s="22" t="s">
        <v>93</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1:41" ht="18" hidden="1" customHeight="1" x14ac:dyDescent="0.3">
      <c r="A48" s="36" t="s">
        <v>5</v>
      </c>
      <c r="B48" s="6" t="s">
        <v>53</v>
      </c>
      <c r="C48" s="22" t="s">
        <v>94</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row>
    <row r="49" spans="1:41" ht="18" customHeight="1" x14ac:dyDescent="0.3">
      <c r="A49" s="36" t="s">
        <v>35</v>
      </c>
      <c r="B49" s="6" t="s">
        <v>54</v>
      </c>
      <c r="C49" s="23" t="s">
        <v>100</v>
      </c>
      <c r="D49" s="7"/>
      <c r="E49" s="7"/>
      <c r="F49" s="7">
        <v>2544</v>
      </c>
      <c r="G49" s="7"/>
      <c r="H49" s="7"/>
      <c r="I49" s="7"/>
      <c r="J49" s="7"/>
      <c r="K49" s="7"/>
      <c r="L49" s="7"/>
      <c r="M49" s="7"/>
      <c r="N49" s="7"/>
      <c r="O49" s="7"/>
      <c r="P49" s="7"/>
      <c r="Q49" s="7"/>
      <c r="R49" s="7"/>
      <c r="S49" s="7"/>
      <c r="T49" s="7">
        <v>5</v>
      </c>
      <c r="U49" s="7"/>
      <c r="V49" s="7">
        <f>44+33+3+3</f>
        <v>83</v>
      </c>
      <c r="W49" s="7"/>
      <c r="X49" s="7"/>
      <c r="Y49" s="7"/>
      <c r="Z49" s="7"/>
      <c r="AA49" s="7"/>
      <c r="AB49" s="7"/>
      <c r="AC49" s="7"/>
      <c r="AD49" s="7"/>
      <c r="AE49" s="7"/>
      <c r="AF49" s="7"/>
      <c r="AG49" s="7"/>
      <c r="AH49" s="7"/>
      <c r="AI49" s="7"/>
      <c r="AJ49" s="7"/>
      <c r="AK49" s="7"/>
      <c r="AL49" s="7"/>
      <c r="AM49" s="7"/>
      <c r="AN49" s="7"/>
      <c r="AO49" s="7"/>
    </row>
    <row r="50" spans="1:41" ht="18" hidden="1" customHeight="1" x14ac:dyDescent="0.3">
      <c r="A50" s="36" t="s">
        <v>36</v>
      </c>
      <c r="B50" s="6" t="s">
        <v>8</v>
      </c>
      <c r="C50" s="22" t="s">
        <v>95</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row>
    <row r="51" spans="1:41" ht="18" hidden="1" customHeight="1" x14ac:dyDescent="0.3">
      <c r="A51" s="36" t="s">
        <v>48</v>
      </c>
      <c r="B51" s="6" t="s">
        <v>55</v>
      </c>
      <c r="C51" s="22" t="s">
        <v>75</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row>
    <row r="52" spans="1:41" s="32" customFormat="1" ht="18" hidden="1" customHeight="1" x14ac:dyDescent="0.3">
      <c r="A52" s="36" t="s">
        <v>49</v>
      </c>
      <c r="B52" s="6" t="s">
        <v>26</v>
      </c>
      <c r="C52" s="22" t="s">
        <v>96</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row>
    <row r="53" spans="1:41" ht="18" hidden="1" customHeight="1" x14ac:dyDescent="0.3">
      <c r="A53" s="36" t="s">
        <v>3</v>
      </c>
      <c r="B53" s="6" t="s">
        <v>56</v>
      </c>
      <c r="C53" s="22" t="s">
        <v>95</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row>
    <row r="54" spans="1:41" ht="18" customHeight="1" x14ac:dyDescent="0.3">
      <c r="A54" s="36" t="s">
        <v>50</v>
      </c>
      <c r="B54" s="6" t="s">
        <v>57</v>
      </c>
      <c r="C54" s="23" t="s">
        <v>101</v>
      </c>
      <c r="D54" s="7"/>
      <c r="E54" s="7">
        <v>4</v>
      </c>
      <c r="F54" s="7">
        <f>14+14+14+56+22+20+14+20+8+56+14+28+4</f>
        <v>284</v>
      </c>
      <c r="G54" s="7"/>
      <c r="H54" s="7">
        <f>200+200+360+160+140+140+600+120</f>
        <v>1920</v>
      </c>
      <c r="I54" s="7"/>
      <c r="J54" s="7"/>
      <c r="K54" s="7"/>
      <c r="L54" s="7"/>
      <c r="M54" s="7"/>
      <c r="N54" s="7"/>
      <c r="O54" s="7"/>
      <c r="P54" s="7">
        <f>120+120+96+10000</f>
        <v>10336</v>
      </c>
      <c r="Q54" s="7"/>
      <c r="R54" s="7"/>
      <c r="S54" s="7"/>
      <c r="T54" s="7"/>
      <c r="U54" s="7"/>
      <c r="V54" s="7"/>
      <c r="W54" s="7"/>
      <c r="X54" s="7"/>
      <c r="Y54" s="7"/>
      <c r="Z54" s="7"/>
      <c r="AA54" s="7"/>
      <c r="AB54" s="7"/>
      <c r="AC54" s="7"/>
      <c r="AD54" s="7"/>
      <c r="AE54" s="7"/>
      <c r="AF54" s="7"/>
      <c r="AG54" s="7"/>
      <c r="AH54" s="7"/>
      <c r="AI54" s="7"/>
      <c r="AJ54" s="7"/>
      <c r="AK54" s="7"/>
      <c r="AL54" s="7"/>
      <c r="AM54" s="7"/>
      <c r="AN54" s="7"/>
      <c r="AO54" s="7"/>
    </row>
    <row r="55" spans="1:41" ht="18" customHeight="1" x14ac:dyDescent="0.3">
      <c r="A55" s="36" t="s">
        <v>51</v>
      </c>
      <c r="B55" s="6" t="s">
        <v>140</v>
      </c>
      <c r="C55" s="25" t="s">
        <v>102</v>
      </c>
      <c r="D55" s="7"/>
      <c r="E55" s="7">
        <v>500</v>
      </c>
      <c r="F55" s="7">
        <v>12649</v>
      </c>
      <c r="G55" s="7"/>
      <c r="H55" s="7"/>
      <c r="I55" s="7"/>
      <c r="J55" s="7"/>
      <c r="K55" s="7"/>
      <c r="L55" s="7"/>
      <c r="M55" s="7"/>
      <c r="N55" s="7"/>
      <c r="O55" s="7"/>
      <c r="P55" s="7"/>
      <c r="Q55" s="7"/>
      <c r="R55" s="7"/>
      <c r="S55" s="7"/>
      <c r="T55" s="7"/>
      <c r="U55" s="7"/>
      <c r="V55" s="7">
        <v>1</v>
      </c>
      <c r="W55" s="7"/>
      <c r="X55" s="7"/>
      <c r="Y55" s="7"/>
      <c r="Z55" s="7"/>
      <c r="AA55" s="7"/>
      <c r="AB55" s="7"/>
      <c r="AC55" s="7"/>
      <c r="AD55" s="7"/>
      <c r="AE55" s="7"/>
      <c r="AF55" s="7"/>
      <c r="AG55" s="7"/>
      <c r="AH55" s="7"/>
      <c r="AI55" s="7"/>
      <c r="AJ55" s="7"/>
      <c r="AK55" s="7"/>
      <c r="AL55" s="7"/>
      <c r="AM55" s="7"/>
      <c r="AN55" s="7"/>
      <c r="AO55" s="7"/>
    </row>
    <row r="56" spans="1:41" ht="30" customHeight="1" x14ac:dyDescent="0.3">
      <c r="A56" s="33" t="s">
        <v>22</v>
      </c>
      <c r="B56" s="34" t="s">
        <v>23</v>
      </c>
      <c r="C56" s="34"/>
      <c r="D56" s="35">
        <f t="shared" ref="D56:Q56" si="18">SUM(D57:D59)</f>
        <v>1691</v>
      </c>
      <c r="E56" s="35">
        <f t="shared" si="18"/>
        <v>1426</v>
      </c>
      <c r="F56" s="35">
        <f t="shared" si="18"/>
        <v>1691</v>
      </c>
      <c r="G56" s="35">
        <f t="shared" si="18"/>
        <v>0</v>
      </c>
      <c r="H56" s="35">
        <f t="shared" si="18"/>
        <v>4935</v>
      </c>
      <c r="I56" s="35">
        <f t="shared" si="18"/>
        <v>0</v>
      </c>
      <c r="J56" s="35">
        <f t="shared" si="18"/>
        <v>0</v>
      </c>
      <c r="K56" s="35">
        <f t="shared" si="18"/>
        <v>0</v>
      </c>
      <c r="L56" s="35">
        <f t="shared" si="18"/>
        <v>0</v>
      </c>
      <c r="M56" s="35">
        <f t="shared" si="18"/>
        <v>0</v>
      </c>
      <c r="N56" s="35">
        <f t="shared" si="18"/>
        <v>0</v>
      </c>
      <c r="O56" s="35">
        <f t="shared" si="18"/>
        <v>0</v>
      </c>
      <c r="P56" s="35">
        <f t="shared" si="18"/>
        <v>0</v>
      </c>
      <c r="Q56" s="35">
        <f t="shared" si="18"/>
        <v>0</v>
      </c>
      <c r="R56" s="35"/>
      <c r="S56" s="35">
        <f t="shared" ref="S56:AJ56" si="19">SUM(S57:S59)</f>
        <v>0</v>
      </c>
      <c r="T56" s="35">
        <f t="shared" si="19"/>
        <v>0</v>
      </c>
      <c r="U56" s="35">
        <f t="shared" si="19"/>
        <v>0</v>
      </c>
      <c r="V56" s="35">
        <f t="shared" si="19"/>
        <v>0</v>
      </c>
      <c r="W56" s="35">
        <f t="shared" si="19"/>
        <v>0</v>
      </c>
      <c r="X56" s="35">
        <f t="shared" si="19"/>
        <v>0</v>
      </c>
      <c r="Y56" s="35">
        <f t="shared" si="19"/>
        <v>0</v>
      </c>
      <c r="Z56" s="35">
        <f t="shared" si="19"/>
        <v>0</v>
      </c>
      <c r="AA56" s="35">
        <f t="shared" si="19"/>
        <v>0</v>
      </c>
      <c r="AB56" s="35">
        <f t="shared" si="19"/>
        <v>0</v>
      </c>
      <c r="AC56" s="35">
        <f t="shared" si="19"/>
        <v>0</v>
      </c>
      <c r="AD56" s="35">
        <f t="shared" si="19"/>
        <v>0</v>
      </c>
      <c r="AE56" s="35">
        <f t="shared" si="19"/>
        <v>0</v>
      </c>
      <c r="AF56" s="35">
        <f t="shared" si="19"/>
        <v>0</v>
      </c>
      <c r="AG56" s="35">
        <f t="shared" si="19"/>
        <v>0</v>
      </c>
      <c r="AH56" s="35">
        <f t="shared" si="19"/>
        <v>0</v>
      </c>
      <c r="AI56" s="35">
        <f t="shared" si="19"/>
        <v>0</v>
      </c>
      <c r="AJ56" s="35">
        <f t="shared" si="19"/>
        <v>0</v>
      </c>
      <c r="AK56" s="35"/>
      <c r="AL56" s="35">
        <f>SUM(AL57:AL59)</f>
        <v>0</v>
      </c>
      <c r="AM56" s="35">
        <f>SUM(AM57:AM59)</f>
        <v>0</v>
      </c>
      <c r="AN56" s="35">
        <f>SUM(AN57:AN59)</f>
        <v>0</v>
      </c>
      <c r="AO56" s="35">
        <f>SUM(AO57:AO59)</f>
        <v>0</v>
      </c>
    </row>
    <row r="57" spans="1:41" ht="18" customHeight="1" x14ac:dyDescent="0.3">
      <c r="A57" s="38" t="s">
        <v>2</v>
      </c>
      <c r="B57" s="8" t="s">
        <v>145</v>
      </c>
      <c r="C57" s="24" t="s">
        <v>103</v>
      </c>
      <c r="D57" s="7">
        <v>1426</v>
      </c>
      <c r="E57" s="7">
        <v>1426</v>
      </c>
      <c r="F57" s="7">
        <v>1426</v>
      </c>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row>
    <row r="58" spans="1:41" ht="18" customHeight="1" x14ac:dyDescent="0.3">
      <c r="A58" s="38" t="s">
        <v>31</v>
      </c>
      <c r="B58" s="8" t="s">
        <v>58</v>
      </c>
      <c r="C58" s="24" t="s">
        <v>103</v>
      </c>
      <c r="D58" s="7">
        <v>265</v>
      </c>
      <c r="E58" s="7"/>
      <c r="F58" s="7">
        <v>265</v>
      </c>
      <c r="G58" s="7"/>
      <c r="H58" s="7">
        <f>2500+2435</f>
        <v>4935</v>
      </c>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row>
    <row r="59" spans="1:41" ht="18" customHeight="1" x14ac:dyDescent="0.3">
      <c r="A59" s="38" t="s">
        <v>33</v>
      </c>
      <c r="B59" s="8" t="s">
        <v>141</v>
      </c>
      <c r="C59" s="24" t="s">
        <v>103</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row>
    <row r="60" spans="1:41" ht="30" customHeight="1" x14ac:dyDescent="0.3">
      <c r="A60" s="33" t="s">
        <v>24</v>
      </c>
      <c r="B60" s="34" t="s">
        <v>27</v>
      </c>
      <c r="C60" s="34"/>
      <c r="D60" s="35">
        <f t="shared" ref="D60:Q60" si="20">SUM(D61:D61)</f>
        <v>1</v>
      </c>
      <c r="E60" s="35">
        <f t="shared" si="20"/>
        <v>5</v>
      </c>
      <c r="F60" s="35">
        <f t="shared" si="20"/>
        <v>0</v>
      </c>
      <c r="G60" s="35">
        <f t="shared" si="20"/>
        <v>0</v>
      </c>
      <c r="H60" s="35">
        <f t="shared" si="20"/>
        <v>0</v>
      </c>
      <c r="I60" s="35">
        <f t="shared" si="20"/>
        <v>0</v>
      </c>
      <c r="J60" s="35">
        <f t="shared" si="20"/>
        <v>0</v>
      </c>
      <c r="K60" s="35">
        <f t="shared" si="20"/>
        <v>0</v>
      </c>
      <c r="L60" s="35">
        <f t="shared" si="20"/>
        <v>0</v>
      </c>
      <c r="M60" s="35">
        <f t="shared" si="20"/>
        <v>0</v>
      </c>
      <c r="N60" s="35">
        <f t="shared" si="20"/>
        <v>0</v>
      </c>
      <c r="O60" s="35">
        <f t="shared" si="20"/>
        <v>0</v>
      </c>
      <c r="P60" s="35">
        <f t="shared" si="20"/>
        <v>0</v>
      </c>
      <c r="Q60" s="35">
        <f t="shared" si="20"/>
        <v>0</v>
      </c>
      <c r="R60" s="35"/>
      <c r="S60" s="35">
        <f t="shared" ref="S60:AJ60" si="21">SUM(S61:S61)</f>
        <v>99</v>
      </c>
      <c r="T60" s="35">
        <f t="shared" si="21"/>
        <v>0</v>
      </c>
      <c r="U60" s="35">
        <f t="shared" si="21"/>
        <v>0</v>
      </c>
      <c r="V60" s="35">
        <f t="shared" si="21"/>
        <v>0</v>
      </c>
      <c r="W60" s="35">
        <f t="shared" si="21"/>
        <v>0</v>
      </c>
      <c r="X60" s="35">
        <f t="shared" si="21"/>
        <v>0</v>
      </c>
      <c r="Y60" s="35">
        <f t="shared" si="21"/>
        <v>0</v>
      </c>
      <c r="Z60" s="35">
        <f t="shared" si="21"/>
        <v>0</v>
      </c>
      <c r="AA60" s="35">
        <f t="shared" si="21"/>
        <v>0</v>
      </c>
      <c r="AB60" s="35">
        <f t="shared" si="21"/>
        <v>0</v>
      </c>
      <c r="AC60" s="35">
        <f t="shared" si="21"/>
        <v>0</v>
      </c>
      <c r="AD60" s="35">
        <f t="shared" si="21"/>
        <v>0</v>
      </c>
      <c r="AE60" s="35">
        <f t="shared" si="21"/>
        <v>0</v>
      </c>
      <c r="AF60" s="35">
        <f t="shared" si="21"/>
        <v>0</v>
      </c>
      <c r="AG60" s="35">
        <f t="shared" si="21"/>
        <v>0</v>
      </c>
      <c r="AH60" s="35">
        <f t="shared" si="21"/>
        <v>0</v>
      </c>
      <c r="AI60" s="35">
        <f t="shared" si="21"/>
        <v>0</v>
      </c>
      <c r="AJ60" s="35">
        <f t="shared" si="21"/>
        <v>0</v>
      </c>
      <c r="AK60" s="35"/>
      <c r="AL60" s="35">
        <f>SUM(AL61:AL61)</f>
        <v>0</v>
      </c>
      <c r="AM60" s="35">
        <f>SUM(AM61:AM61)</f>
        <v>0</v>
      </c>
      <c r="AN60" s="35">
        <f>SUM(AN61:AN61)</f>
        <v>0</v>
      </c>
      <c r="AO60" s="35">
        <f>SUM(AO61:AO61)</f>
        <v>0</v>
      </c>
    </row>
    <row r="61" spans="1:41" ht="18" customHeight="1" x14ac:dyDescent="0.3">
      <c r="A61" s="38" t="s">
        <v>2</v>
      </c>
      <c r="B61" s="39" t="s">
        <v>28</v>
      </c>
      <c r="C61" s="23" t="s">
        <v>104</v>
      </c>
      <c r="D61" s="7">
        <v>1</v>
      </c>
      <c r="E61" s="7">
        <v>5</v>
      </c>
      <c r="F61" s="7"/>
      <c r="G61" s="7"/>
      <c r="H61" s="7"/>
      <c r="I61" s="7"/>
      <c r="J61" s="7"/>
      <c r="K61" s="7"/>
      <c r="L61" s="7"/>
      <c r="M61" s="7"/>
      <c r="N61" s="7"/>
      <c r="O61" s="7"/>
      <c r="P61" s="7"/>
      <c r="Q61" s="7"/>
      <c r="R61" s="7"/>
      <c r="S61" s="7">
        <v>99</v>
      </c>
      <c r="T61" s="7"/>
      <c r="U61" s="7"/>
      <c r="V61" s="7"/>
      <c r="W61" s="7"/>
      <c r="X61" s="7"/>
      <c r="Y61" s="7"/>
      <c r="Z61" s="7"/>
      <c r="AA61" s="7"/>
      <c r="AB61" s="7"/>
      <c r="AC61" s="7"/>
      <c r="AD61" s="7"/>
      <c r="AE61" s="7"/>
      <c r="AF61" s="7"/>
      <c r="AG61" s="7"/>
      <c r="AH61" s="7"/>
      <c r="AI61" s="7"/>
      <c r="AJ61" s="7"/>
      <c r="AK61" s="7"/>
      <c r="AL61" s="7"/>
      <c r="AM61" s="7"/>
      <c r="AN61" s="7"/>
      <c r="AO61" s="7"/>
    </row>
    <row r="62" spans="1:41" ht="18" customHeight="1" x14ac:dyDescent="0.3">
      <c r="A62" s="9"/>
      <c r="B62" s="10"/>
      <c r="C62" s="1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row>
    <row r="63" spans="1:41" ht="30" hidden="1" customHeight="1" x14ac:dyDescent="0.3">
      <c r="A63" s="47" t="s">
        <v>142</v>
      </c>
      <c r="B63" s="46" t="s">
        <v>105</v>
      </c>
      <c r="C63" s="46"/>
      <c r="D63" s="48">
        <f t="shared" ref="D63:Q63" si="22">SUM(D64:D66)</f>
        <v>0</v>
      </c>
      <c r="E63" s="48">
        <f t="shared" si="22"/>
        <v>0</v>
      </c>
      <c r="F63" s="48">
        <f t="shared" si="22"/>
        <v>0</v>
      </c>
      <c r="G63" s="48">
        <f t="shared" si="22"/>
        <v>0</v>
      </c>
      <c r="H63" s="48">
        <f t="shared" si="22"/>
        <v>0</v>
      </c>
      <c r="I63" s="48">
        <f t="shared" si="22"/>
        <v>0</v>
      </c>
      <c r="J63" s="48">
        <f t="shared" si="22"/>
        <v>0</v>
      </c>
      <c r="K63" s="48">
        <f t="shared" si="22"/>
        <v>0</v>
      </c>
      <c r="L63" s="48">
        <f t="shared" si="22"/>
        <v>0</v>
      </c>
      <c r="M63" s="48">
        <f t="shared" si="22"/>
        <v>0</v>
      </c>
      <c r="N63" s="48">
        <f t="shared" si="22"/>
        <v>0</v>
      </c>
      <c r="O63" s="48">
        <f t="shared" si="22"/>
        <v>0</v>
      </c>
      <c r="P63" s="48">
        <f t="shared" si="22"/>
        <v>0</v>
      </c>
      <c r="Q63" s="48">
        <f t="shared" si="22"/>
        <v>0</v>
      </c>
      <c r="R63" s="48"/>
      <c r="S63" s="48">
        <f t="shared" ref="S63:AJ63" si="23">SUM(S64:S66)</f>
        <v>0</v>
      </c>
      <c r="T63" s="48">
        <f t="shared" si="23"/>
        <v>0</v>
      </c>
      <c r="U63" s="48">
        <f t="shared" si="23"/>
        <v>0</v>
      </c>
      <c r="V63" s="48">
        <f t="shared" si="23"/>
        <v>0</v>
      </c>
      <c r="W63" s="48">
        <f t="shared" si="23"/>
        <v>0</v>
      </c>
      <c r="X63" s="48">
        <f t="shared" si="23"/>
        <v>0</v>
      </c>
      <c r="Y63" s="48">
        <f t="shared" si="23"/>
        <v>0</v>
      </c>
      <c r="Z63" s="48">
        <f t="shared" si="23"/>
        <v>0</v>
      </c>
      <c r="AA63" s="48">
        <f t="shared" si="23"/>
        <v>0</v>
      </c>
      <c r="AB63" s="48">
        <f t="shared" si="23"/>
        <v>0</v>
      </c>
      <c r="AC63" s="48">
        <f t="shared" si="23"/>
        <v>0</v>
      </c>
      <c r="AD63" s="48">
        <f t="shared" si="23"/>
        <v>0</v>
      </c>
      <c r="AE63" s="48">
        <f t="shared" si="23"/>
        <v>0</v>
      </c>
      <c r="AF63" s="48">
        <f t="shared" si="23"/>
        <v>0</v>
      </c>
      <c r="AG63" s="48">
        <f t="shared" si="23"/>
        <v>0</v>
      </c>
      <c r="AH63" s="48">
        <f t="shared" si="23"/>
        <v>0</v>
      </c>
      <c r="AI63" s="48">
        <f t="shared" si="23"/>
        <v>0</v>
      </c>
      <c r="AJ63" s="48">
        <f t="shared" si="23"/>
        <v>0</v>
      </c>
      <c r="AK63" s="48"/>
      <c r="AL63" s="48">
        <f>SUM(AL64:AL66)</f>
        <v>0</v>
      </c>
      <c r="AM63" s="48">
        <f>SUM(AM64:AM66)</f>
        <v>0</v>
      </c>
      <c r="AN63" s="48">
        <f>SUM(AN64:AN66)</f>
        <v>0</v>
      </c>
      <c r="AO63" s="48">
        <f>SUM(AO64:AO66)</f>
        <v>0</v>
      </c>
    </row>
    <row r="64" spans="1:41" ht="18" hidden="1" customHeight="1" x14ac:dyDescent="0.3">
      <c r="A64" s="36" t="s">
        <v>2</v>
      </c>
      <c r="B64" s="6" t="s">
        <v>106</v>
      </c>
      <c r="C64" s="22" t="s">
        <v>107</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row>
    <row r="65" spans="1:41" ht="18" hidden="1" customHeight="1" x14ac:dyDescent="0.3">
      <c r="A65" s="36" t="s">
        <v>31</v>
      </c>
      <c r="B65" s="6" t="s">
        <v>106</v>
      </c>
      <c r="C65" s="22" t="s">
        <v>107</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row>
    <row r="66" spans="1:41" hidden="1" x14ac:dyDescent="0.3">
      <c r="A66" s="36" t="s">
        <v>33</v>
      </c>
      <c r="B66" s="6" t="s">
        <v>106</v>
      </c>
      <c r="C66" s="45" t="s">
        <v>107</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row>
    <row r="67" spans="1:41" ht="18" hidden="1" customHeight="1" x14ac:dyDescent="0.3">
      <c r="A67" s="9"/>
      <c r="B67" s="10"/>
      <c r="C67" s="11"/>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row>
    <row r="68" spans="1:41" ht="9.9" customHeight="1" x14ac:dyDescent="0.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row>
    <row r="69" spans="1:41" ht="9.9" customHeight="1" x14ac:dyDescent="0.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row>
    <row r="70" spans="1:41" s="61" customFormat="1" ht="23.4" x14ac:dyDescent="0.45">
      <c r="A70" s="60" t="s">
        <v>158</v>
      </c>
    </row>
    <row r="71" spans="1:41" ht="23.4" x14ac:dyDescent="0.45">
      <c r="A71" s="59"/>
    </row>
    <row r="72" spans="1:41" ht="23.4" x14ac:dyDescent="0.45">
      <c r="A72" s="59" t="s">
        <v>151</v>
      </c>
    </row>
    <row r="73" spans="1:41" ht="23.4" x14ac:dyDescent="0.45">
      <c r="A73" s="59"/>
    </row>
    <row r="74" spans="1:41" ht="23.4" x14ac:dyDescent="0.45">
      <c r="A74" s="59" t="s">
        <v>152</v>
      </c>
    </row>
    <row r="75" spans="1:41" ht="23.4" x14ac:dyDescent="0.45">
      <c r="A75" s="59" t="s">
        <v>153</v>
      </c>
    </row>
    <row r="76" spans="1:41" ht="23.4" x14ac:dyDescent="0.45">
      <c r="A76" s="59" t="s">
        <v>154</v>
      </c>
    </row>
    <row r="77" spans="1:41" ht="23.4" x14ac:dyDescent="0.45">
      <c r="A77" s="59" t="s">
        <v>159</v>
      </c>
    </row>
  </sheetData>
  <sheetProtection formatCells="0" formatColumns="0" formatRows="0" insertColumns="0" insertRows="0" insertHyperlinks="0" deleteColumns="0" deleteRows="0"/>
  <mergeCells count="9">
    <mergeCell ref="A1:AO1"/>
    <mergeCell ref="A2:AO2"/>
    <mergeCell ref="A3:D3"/>
    <mergeCell ref="AN3:AO3"/>
    <mergeCell ref="A4:A6"/>
    <mergeCell ref="B4:B6"/>
    <mergeCell ref="C4:C6"/>
    <mergeCell ref="D4:V4"/>
    <mergeCell ref="W4:AO4"/>
  </mergeCells>
  <printOptions horizontalCentered="1"/>
  <pageMargins left="0.31496062992125984" right="0.31496062992125984" top="0.74803149606299213" bottom="0.74803149606299213" header="0.31496062992125984" footer="0.31496062992125984"/>
  <pageSetup scale="3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V69"/>
  <sheetViews>
    <sheetView tabSelected="1" topLeftCell="A4" zoomScaleNormal="100" workbookViewId="0">
      <selection activeCell="F49" sqref="F49"/>
    </sheetView>
  </sheetViews>
  <sheetFormatPr baseColWidth="10" defaultRowHeight="13.2" x14ac:dyDescent="0.25"/>
  <cols>
    <col min="1" max="1" width="6.109375" style="62" bestFit="1" customWidth="1"/>
    <col min="2" max="2" width="87.5546875" style="62" bestFit="1" customWidth="1"/>
    <col min="3" max="3" width="26.6640625" style="62" bestFit="1" customWidth="1"/>
    <col min="4" max="18" width="12.88671875" style="62" customWidth="1"/>
    <col min="19" max="19" width="9.44140625" style="62" bestFit="1" customWidth="1"/>
    <col min="20" max="21" width="9.44140625" style="62" customWidth="1"/>
    <col min="22" max="22" width="10.109375" style="62" bestFit="1" customWidth="1"/>
    <col min="23" max="23" width="3.6640625" style="62" customWidth="1"/>
    <col min="24" max="255" width="11.44140625" style="62"/>
    <col min="256" max="256" width="6.109375" style="62" bestFit="1" customWidth="1"/>
    <col min="257" max="257" width="27.109375" style="62" bestFit="1" customWidth="1"/>
    <col min="258" max="258" width="14.88671875" style="62" bestFit="1" customWidth="1"/>
    <col min="259" max="259" width="13.88671875" style="62" bestFit="1" customWidth="1"/>
    <col min="260" max="260" width="14.88671875" style="62" bestFit="1" customWidth="1"/>
    <col min="261" max="261" width="13.88671875" style="62" customWidth="1"/>
    <col min="262" max="262" width="14.88671875" style="62" bestFit="1" customWidth="1"/>
    <col min="263" max="263" width="9.44140625" style="62" bestFit="1" customWidth="1"/>
    <col min="264" max="264" width="7.6640625" style="62" bestFit="1" customWidth="1"/>
    <col min="265" max="265" width="8.6640625" style="62" bestFit="1" customWidth="1"/>
    <col min="266" max="266" width="12.88671875" style="62" bestFit="1" customWidth="1"/>
    <col min="267" max="267" width="7.6640625" style="62" bestFit="1" customWidth="1"/>
    <col min="268" max="268" width="11.5546875" style="62" bestFit="1" customWidth="1"/>
    <col min="269" max="269" width="9.5546875" style="62" bestFit="1" customWidth="1"/>
    <col min="270" max="511" width="11.44140625" style="62"/>
    <col min="512" max="512" width="6.109375" style="62" bestFit="1" customWidth="1"/>
    <col min="513" max="513" width="27.109375" style="62" bestFit="1" customWidth="1"/>
    <col min="514" max="514" width="14.88671875" style="62" bestFit="1" customWidth="1"/>
    <col min="515" max="515" width="13.88671875" style="62" bestFit="1" customWidth="1"/>
    <col min="516" max="516" width="14.88671875" style="62" bestFit="1" customWidth="1"/>
    <col min="517" max="517" width="13.88671875" style="62" customWidth="1"/>
    <col min="518" max="518" width="14.88671875" style="62" bestFit="1" customWidth="1"/>
    <col min="519" max="519" width="9.44140625" style="62" bestFit="1" customWidth="1"/>
    <col min="520" max="520" width="7.6640625" style="62" bestFit="1" customWidth="1"/>
    <col min="521" max="521" width="8.6640625" style="62" bestFit="1" customWidth="1"/>
    <col min="522" max="522" width="12.88671875" style="62" bestFit="1" customWidth="1"/>
    <col min="523" max="523" width="7.6640625" style="62" bestFit="1" customWidth="1"/>
    <col min="524" max="524" width="11.5546875" style="62" bestFit="1" customWidth="1"/>
    <col min="525" max="525" width="9.5546875" style="62" bestFit="1" customWidth="1"/>
    <col min="526" max="767" width="11.44140625" style="62"/>
    <col min="768" max="768" width="6.109375" style="62" bestFit="1" customWidth="1"/>
    <col min="769" max="769" width="27.109375" style="62" bestFit="1" customWidth="1"/>
    <col min="770" max="770" width="14.88671875" style="62" bestFit="1" customWidth="1"/>
    <col min="771" max="771" width="13.88671875" style="62" bestFit="1" customWidth="1"/>
    <col min="772" max="772" width="14.88671875" style="62" bestFit="1" customWidth="1"/>
    <col min="773" max="773" width="13.88671875" style="62" customWidth="1"/>
    <col min="774" max="774" width="14.88671875" style="62" bestFit="1" customWidth="1"/>
    <col min="775" max="775" width="9.44140625" style="62" bestFit="1" customWidth="1"/>
    <col min="776" max="776" width="7.6640625" style="62" bestFit="1" customWidth="1"/>
    <col min="777" max="777" width="8.6640625" style="62" bestFit="1" customWidth="1"/>
    <col min="778" max="778" width="12.88671875" style="62" bestFit="1" customWidth="1"/>
    <col min="779" max="779" width="7.6640625" style="62" bestFit="1" customWidth="1"/>
    <col min="780" max="780" width="11.5546875" style="62" bestFit="1" customWidth="1"/>
    <col min="781" max="781" width="9.5546875" style="62" bestFit="1" customWidth="1"/>
    <col min="782" max="1023" width="11.44140625" style="62"/>
    <col min="1024" max="1024" width="6.109375" style="62" bestFit="1" customWidth="1"/>
    <col min="1025" max="1025" width="27.109375" style="62" bestFit="1" customWidth="1"/>
    <col min="1026" max="1026" width="14.88671875" style="62" bestFit="1" customWidth="1"/>
    <col min="1027" max="1027" width="13.88671875" style="62" bestFit="1" customWidth="1"/>
    <col min="1028" max="1028" width="14.88671875" style="62" bestFit="1" customWidth="1"/>
    <col min="1029" max="1029" width="13.88671875" style="62" customWidth="1"/>
    <col min="1030" max="1030" width="14.88671875" style="62" bestFit="1" customWidth="1"/>
    <col min="1031" max="1031" width="9.44140625" style="62" bestFit="1" customWidth="1"/>
    <col min="1032" max="1032" width="7.6640625" style="62" bestFit="1" customWidth="1"/>
    <col min="1033" max="1033" width="8.6640625" style="62" bestFit="1" customWidth="1"/>
    <col min="1034" max="1034" width="12.88671875" style="62" bestFit="1" customWidth="1"/>
    <col min="1035" max="1035" width="7.6640625" style="62" bestFit="1" customWidth="1"/>
    <col min="1036" max="1036" width="11.5546875" style="62" bestFit="1" customWidth="1"/>
    <col min="1037" max="1037" width="9.5546875" style="62" bestFit="1" customWidth="1"/>
    <col min="1038" max="1279" width="11.44140625" style="62"/>
    <col min="1280" max="1280" width="6.109375" style="62" bestFit="1" customWidth="1"/>
    <col min="1281" max="1281" width="27.109375" style="62" bestFit="1" customWidth="1"/>
    <col min="1282" max="1282" width="14.88671875" style="62" bestFit="1" customWidth="1"/>
    <col min="1283" max="1283" width="13.88671875" style="62" bestFit="1" customWidth="1"/>
    <col min="1284" max="1284" width="14.88671875" style="62" bestFit="1" customWidth="1"/>
    <col min="1285" max="1285" width="13.88671875" style="62" customWidth="1"/>
    <col min="1286" max="1286" width="14.88671875" style="62" bestFit="1" customWidth="1"/>
    <col min="1287" max="1287" width="9.44140625" style="62" bestFit="1" customWidth="1"/>
    <col min="1288" max="1288" width="7.6640625" style="62" bestFit="1" customWidth="1"/>
    <col min="1289" max="1289" width="8.6640625" style="62" bestFit="1" customWidth="1"/>
    <col min="1290" max="1290" width="12.88671875" style="62" bestFit="1" customWidth="1"/>
    <col min="1291" max="1291" width="7.6640625" style="62" bestFit="1" customWidth="1"/>
    <col min="1292" max="1292" width="11.5546875" style="62" bestFit="1" customWidth="1"/>
    <col min="1293" max="1293" width="9.5546875" style="62" bestFit="1" customWidth="1"/>
    <col min="1294" max="1535" width="11.44140625" style="62"/>
    <col min="1536" max="1536" width="6.109375" style="62" bestFit="1" customWidth="1"/>
    <col min="1537" max="1537" width="27.109375" style="62" bestFit="1" customWidth="1"/>
    <col min="1538" max="1538" width="14.88671875" style="62" bestFit="1" customWidth="1"/>
    <col min="1539" max="1539" width="13.88671875" style="62" bestFit="1" customWidth="1"/>
    <col min="1540" max="1540" width="14.88671875" style="62" bestFit="1" customWidth="1"/>
    <col min="1541" max="1541" width="13.88671875" style="62" customWidth="1"/>
    <col min="1542" max="1542" width="14.88671875" style="62" bestFit="1" customWidth="1"/>
    <col min="1543" max="1543" width="9.44140625" style="62" bestFit="1" customWidth="1"/>
    <col min="1544" max="1544" width="7.6640625" style="62" bestFit="1" customWidth="1"/>
    <col min="1545" max="1545" width="8.6640625" style="62" bestFit="1" customWidth="1"/>
    <col min="1546" max="1546" width="12.88671875" style="62" bestFit="1" customWidth="1"/>
    <col min="1547" max="1547" width="7.6640625" style="62" bestFit="1" customWidth="1"/>
    <col min="1548" max="1548" width="11.5546875" style="62" bestFit="1" customWidth="1"/>
    <col min="1549" max="1549" width="9.5546875" style="62" bestFit="1" customWidth="1"/>
    <col min="1550" max="1791" width="11.44140625" style="62"/>
    <col min="1792" max="1792" width="6.109375" style="62" bestFit="1" customWidth="1"/>
    <col min="1793" max="1793" width="27.109375" style="62" bestFit="1" customWidth="1"/>
    <col min="1794" max="1794" width="14.88671875" style="62" bestFit="1" customWidth="1"/>
    <col min="1795" max="1795" width="13.88671875" style="62" bestFit="1" customWidth="1"/>
    <col min="1796" max="1796" width="14.88671875" style="62" bestFit="1" customWidth="1"/>
    <col min="1797" max="1797" width="13.88671875" style="62" customWidth="1"/>
    <col min="1798" max="1798" width="14.88671875" style="62" bestFit="1" customWidth="1"/>
    <col min="1799" max="1799" width="9.44140625" style="62" bestFit="1" customWidth="1"/>
    <col min="1800" max="1800" width="7.6640625" style="62" bestFit="1" customWidth="1"/>
    <col min="1801" max="1801" width="8.6640625" style="62" bestFit="1" customWidth="1"/>
    <col min="1802" max="1802" width="12.88671875" style="62" bestFit="1" customWidth="1"/>
    <col min="1803" max="1803" width="7.6640625" style="62" bestFit="1" customWidth="1"/>
    <col min="1804" max="1804" width="11.5546875" style="62" bestFit="1" customWidth="1"/>
    <col min="1805" max="1805" width="9.5546875" style="62" bestFit="1" customWidth="1"/>
    <col min="1806" max="2047" width="11.44140625" style="62"/>
    <col min="2048" max="2048" width="6.109375" style="62" bestFit="1" customWidth="1"/>
    <col min="2049" max="2049" width="27.109375" style="62" bestFit="1" customWidth="1"/>
    <col min="2050" max="2050" width="14.88671875" style="62" bestFit="1" customWidth="1"/>
    <col min="2051" max="2051" width="13.88671875" style="62" bestFit="1" customWidth="1"/>
    <col min="2052" max="2052" width="14.88671875" style="62" bestFit="1" customWidth="1"/>
    <col min="2053" max="2053" width="13.88671875" style="62" customWidth="1"/>
    <col min="2054" max="2054" width="14.88671875" style="62" bestFit="1" customWidth="1"/>
    <col min="2055" max="2055" width="9.44140625" style="62" bestFit="1" customWidth="1"/>
    <col min="2056" max="2056" width="7.6640625" style="62" bestFit="1" customWidth="1"/>
    <col min="2057" max="2057" width="8.6640625" style="62" bestFit="1" customWidth="1"/>
    <col min="2058" max="2058" width="12.88671875" style="62" bestFit="1" customWidth="1"/>
    <col min="2059" max="2059" width="7.6640625" style="62" bestFit="1" customWidth="1"/>
    <col min="2060" max="2060" width="11.5546875" style="62" bestFit="1" customWidth="1"/>
    <col min="2061" max="2061" width="9.5546875" style="62" bestFit="1" customWidth="1"/>
    <col min="2062" max="2303" width="11.44140625" style="62"/>
    <col min="2304" max="2304" width="6.109375" style="62" bestFit="1" customWidth="1"/>
    <col min="2305" max="2305" width="27.109375" style="62" bestFit="1" customWidth="1"/>
    <col min="2306" max="2306" width="14.88671875" style="62" bestFit="1" customWidth="1"/>
    <col min="2307" max="2307" width="13.88671875" style="62" bestFit="1" customWidth="1"/>
    <col min="2308" max="2308" width="14.88671875" style="62" bestFit="1" customWidth="1"/>
    <col min="2309" max="2309" width="13.88671875" style="62" customWidth="1"/>
    <col min="2310" max="2310" width="14.88671875" style="62" bestFit="1" customWidth="1"/>
    <col min="2311" max="2311" width="9.44140625" style="62" bestFit="1" customWidth="1"/>
    <col min="2312" max="2312" width="7.6640625" style="62" bestFit="1" customWidth="1"/>
    <col min="2313" max="2313" width="8.6640625" style="62" bestFit="1" customWidth="1"/>
    <col min="2314" max="2314" width="12.88671875" style="62" bestFit="1" customWidth="1"/>
    <col min="2315" max="2315" width="7.6640625" style="62" bestFit="1" customWidth="1"/>
    <col min="2316" max="2316" width="11.5546875" style="62" bestFit="1" customWidth="1"/>
    <col min="2317" max="2317" width="9.5546875" style="62" bestFit="1" customWidth="1"/>
    <col min="2318" max="2559" width="11.44140625" style="62"/>
    <col min="2560" max="2560" width="6.109375" style="62" bestFit="1" customWidth="1"/>
    <col min="2561" max="2561" width="27.109375" style="62" bestFit="1" customWidth="1"/>
    <col min="2562" max="2562" width="14.88671875" style="62" bestFit="1" customWidth="1"/>
    <col min="2563" max="2563" width="13.88671875" style="62" bestFit="1" customWidth="1"/>
    <col min="2564" max="2564" width="14.88671875" style="62" bestFit="1" customWidth="1"/>
    <col min="2565" max="2565" width="13.88671875" style="62" customWidth="1"/>
    <col min="2566" max="2566" width="14.88671875" style="62" bestFit="1" customWidth="1"/>
    <col min="2567" max="2567" width="9.44140625" style="62" bestFit="1" customWidth="1"/>
    <col min="2568" max="2568" width="7.6640625" style="62" bestFit="1" customWidth="1"/>
    <col min="2569" max="2569" width="8.6640625" style="62" bestFit="1" customWidth="1"/>
    <col min="2570" max="2570" width="12.88671875" style="62" bestFit="1" customWidth="1"/>
    <col min="2571" max="2571" width="7.6640625" style="62" bestFit="1" customWidth="1"/>
    <col min="2572" max="2572" width="11.5546875" style="62" bestFit="1" customWidth="1"/>
    <col min="2573" max="2573" width="9.5546875" style="62" bestFit="1" customWidth="1"/>
    <col min="2574" max="2815" width="11.44140625" style="62"/>
    <col min="2816" max="2816" width="6.109375" style="62" bestFit="1" customWidth="1"/>
    <col min="2817" max="2817" width="27.109375" style="62" bestFit="1" customWidth="1"/>
    <col min="2818" max="2818" width="14.88671875" style="62" bestFit="1" customWidth="1"/>
    <col min="2819" max="2819" width="13.88671875" style="62" bestFit="1" customWidth="1"/>
    <col min="2820" max="2820" width="14.88671875" style="62" bestFit="1" customWidth="1"/>
    <col min="2821" max="2821" width="13.88671875" style="62" customWidth="1"/>
    <col min="2822" max="2822" width="14.88671875" style="62" bestFit="1" customWidth="1"/>
    <col min="2823" max="2823" width="9.44140625" style="62" bestFit="1" customWidth="1"/>
    <col min="2824" max="2824" width="7.6640625" style="62" bestFit="1" customWidth="1"/>
    <col min="2825" max="2825" width="8.6640625" style="62" bestFit="1" customWidth="1"/>
    <col min="2826" max="2826" width="12.88671875" style="62" bestFit="1" customWidth="1"/>
    <col min="2827" max="2827" width="7.6640625" style="62" bestFit="1" customWidth="1"/>
    <col min="2828" max="2828" width="11.5546875" style="62" bestFit="1" customWidth="1"/>
    <col min="2829" max="2829" width="9.5546875" style="62" bestFit="1" customWidth="1"/>
    <col min="2830" max="3071" width="11.44140625" style="62"/>
    <col min="3072" max="3072" width="6.109375" style="62" bestFit="1" customWidth="1"/>
    <col min="3073" max="3073" width="27.109375" style="62" bestFit="1" customWidth="1"/>
    <col min="3074" max="3074" width="14.88671875" style="62" bestFit="1" customWidth="1"/>
    <col min="3075" max="3075" width="13.88671875" style="62" bestFit="1" customWidth="1"/>
    <col min="3076" max="3076" width="14.88671875" style="62" bestFit="1" customWidth="1"/>
    <col min="3077" max="3077" width="13.88671875" style="62" customWidth="1"/>
    <col min="3078" max="3078" width="14.88671875" style="62" bestFit="1" customWidth="1"/>
    <col min="3079" max="3079" width="9.44140625" style="62" bestFit="1" customWidth="1"/>
    <col min="3080" max="3080" width="7.6640625" style="62" bestFit="1" customWidth="1"/>
    <col min="3081" max="3081" width="8.6640625" style="62" bestFit="1" customWidth="1"/>
    <col min="3082" max="3082" width="12.88671875" style="62" bestFit="1" customWidth="1"/>
    <col min="3083" max="3083" width="7.6640625" style="62" bestFit="1" customWidth="1"/>
    <col min="3084" max="3084" width="11.5546875" style="62" bestFit="1" customWidth="1"/>
    <col min="3085" max="3085" width="9.5546875" style="62" bestFit="1" customWidth="1"/>
    <col min="3086" max="3327" width="11.44140625" style="62"/>
    <col min="3328" max="3328" width="6.109375" style="62" bestFit="1" customWidth="1"/>
    <col min="3329" max="3329" width="27.109375" style="62" bestFit="1" customWidth="1"/>
    <col min="3330" max="3330" width="14.88671875" style="62" bestFit="1" customWidth="1"/>
    <col min="3331" max="3331" width="13.88671875" style="62" bestFit="1" customWidth="1"/>
    <col min="3332" max="3332" width="14.88671875" style="62" bestFit="1" customWidth="1"/>
    <col min="3333" max="3333" width="13.88671875" style="62" customWidth="1"/>
    <col min="3334" max="3334" width="14.88671875" style="62" bestFit="1" customWidth="1"/>
    <col min="3335" max="3335" width="9.44140625" style="62" bestFit="1" customWidth="1"/>
    <col min="3336" max="3336" width="7.6640625" style="62" bestFit="1" customWidth="1"/>
    <col min="3337" max="3337" width="8.6640625" style="62" bestFit="1" customWidth="1"/>
    <col min="3338" max="3338" width="12.88671875" style="62" bestFit="1" customWidth="1"/>
    <col min="3339" max="3339" width="7.6640625" style="62" bestFit="1" customWidth="1"/>
    <col min="3340" max="3340" width="11.5546875" style="62" bestFit="1" customWidth="1"/>
    <col min="3341" max="3341" width="9.5546875" style="62" bestFit="1" customWidth="1"/>
    <col min="3342" max="3583" width="11.44140625" style="62"/>
    <col min="3584" max="3584" width="6.109375" style="62" bestFit="1" customWidth="1"/>
    <col min="3585" max="3585" width="27.109375" style="62" bestFit="1" customWidth="1"/>
    <col min="3586" max="3586" width="14.88671875" style="62" bestFit="1" customWidth="1"/>
    <col min="3587" max="3587" width="13.88671875" style="62" bestFit="1" customWidth="1"/>
    <col min="3588" max="3588" width="14.88671875" style="62" bestFit="1" customWidth="1"/>
    <col min="3589" max="3589" width="13.88671875" style="62" customWidth="1"/>
    <col min="3590" max="3590" width="14.88671875" style="62" bestFit="1" customWidth="1"/>
    <col min="3591" max="3591" width="9.44140625" style="62" bestFit="1" customWidth="1"/>
    <col min="3592" max="3592" width="7.6640625" style="62" bestFit="1" customWidth="1"/>
    <col min="3593" max="3593" width="8.6640625" style="62" bestFit="1" customWidth="1"/>
    <col min="3594" max="3594" width="12.88671875" style="62" bestFit="1" customWidth="1"/>
    <col min="3595" max="3595" width="7.6640625" style="62" bestFit="1" customWidth="1"/>
    <col min="3596" max="3596" width="11.5546875" style="62" bestFit="1" customWidth="1"/>
    <col min="3597" max="3597" width="9.5546875" style="62" bestFit="1" customWidth="1"/>
    <col min="3598" max="3839" width="11.44140625" style="62"/>
    <col min="3840" max="3840" width="6.109375" style="62" bestFit="1" customWidth="1"/>
    <col min="3841" max="3841" width="27.109375" style="62" bestFit="1" customWidth="1"/>
    <col min="3842" max="3842" width="14.88671875" style="62" bestFit="1" customWidth="1"/>
    <col min="3843" max="3843" width="13.88671875" style="62" bestFit="1" customWidth="1"/>
    <col min="3844" max="3844" width="14.88671875" style="62" bestFit="1" customWidth="1"/>
    <col min="3845" max="3845" width="13.88671875" style="62" customWidth="1"/>
    <col min="3846" max="3846" width="14.88671875" style="62" bestFit="1" customWidth="1"/>
    <col min="3847" max="3847" width="9.44140625" style="62" bestFit="1" customWidth="1"/>
    <col min="3848" max="3848" width="7.6640625" style="62" bestFit="1" customWidth="1"/>
    <col min="3849" max="3849" width="8.6640625" style="62" bestFit="1" customWidth="1"/>
    <col min="3850" max="3850" width="12.88671875" style="62" bestFit="1" customWidth="1"/>
    <col min="3851" max="3851" width="7.6640625" style="62" bestFit="1" customWidth="1"/>
    <col min="3852" max="3852" width="11.5546875" style="62" bestFit="1" customWidth="1"/>
    <col min="3853" max="3853" width="9.5546875" style="62" bestFit="1" customWidth="1"/>
    <col min="3854" max="4095" width="11.44140625" style="62"/>
    <col min="4096" max="4096" width="6.109375" style="62" bestFit="1" customWidth="1"/>
    <col min="4097" max="4097" width="27.109375" style="62" bestFit="1" customWidth="1"/>
    <col min="4098" max="4098" width="14.88671875" style="62" bestFit="1" customWidth="1"/>
    <col min="4099" max="4099" width="13.88671875" style="62" bestFit="1" customWidth="1"/>
    <col min="4100" max="4100" width="14.88671875" style="62" bestFit="1" customWidth="1"/>
    <col min="4101" max="4101" width="13.88671875" style="62" customWidth="1"/>
    <col min="4102" max="4102" width="14.88671875" style="62" bestFit="1" customWidth="1"/>
    <col min="4103" max="4103" width="9.44140625" style="62" bestFit="1" customWidth="1"/>
    <col min="4104" max="4104" width="7.6640625" style="62" bestFit="1" customWidth="1"/>
    <col min="4105" max="4105" width="8.6640625" style="62" bestFit="1" customWidth="1"/>
    <col min="4106" max="4106" width="12.88671875" style="62" bestFit="1" customWidth="1"/>
    <col min="4107" max="4107" width="7.6640625" style="62" bestFit="1" customWidth="1"/>
    <col min="4108" max="4108" width="11.5546875" style="62" bestFit="1" customWidth="1"/>
    <col min="4109" max="4109" width="9.5546875" style="62" bestFit="1" customWidth="1"/>
    <col min="4110" max="4351" width="11.44140625" style="62"/>
    <col min="4352" max="4352" width="6.109375" style="62" bestFit="1" customWidth="1"/>
    <col min="4353" max="4353" width="27.109375" style="62" bestFit="1" customWidth="1"/>
    <col min="4354" max="4354" width="14.88671875" style="62" bestFit="1" customWidth="1"/>
    <col min="4355" max="4355" width="13.88671875" style="62" bestFit="1" customWidth="1"/>
    <col min="4356" max="4356" width="14.88671875" style="62" bestFit="1" customWidth="1"/>
    <col min="4357" max="4357" width="13.88671875" style="62" customWidth="1"/>
    <col min="4358" max="4358" width="14.88671875" style="62" bestFit="1" customWidth="1"/>
    <col min="4359" max="4359" width="9.44140625" style="62" bestFit="1" customWidth="1"/>
    <col min="4360" max="4360" width="7.6640625" style="62" bestFit="1" customWidth="1"/>
    <col min="4361" max="4361" width="8.6640625" style="62" bestFit="1" customWidth="1"/>
    <col min="4362" max="4362" width="12.88671875" style="62" bestFit="1" customWidth="1"/>
    <col min="4363" max="4363" width="7.6640625" style="62" bestFit="1" customWidth="1"/>
    <col min="4364" max="4364" width="11.5546875" style="62" bestFit="1" customWidth="1"/>
    <col min="4365" max="4365" width="9.5546875" style="62" bestFit="1" customWidth="1"/>
    <col min="4366" max="4607" width="11.44140625" style="62"/>
    <col min="4608" max="4608" width="6.109375" style="62" bestFit="1" customWidth="1"/>
    <col min="4609" max="4609" width="27.109375" style="62" bestFit="1" customWidth="1"/>
    <col min="4610" max="4610" width="14.88671875" style="62" bestFit="1" customWidth="1"/>
    <col min="4611" max="4611" width="13.88671875" style="62" bestFit="1" customWidth="1"/>
    <col min="4612" max="4612" width="14.88671875" style="62" bestFit="1" customWidth="1"/>
    <col min="4613" max="4613" width="13.88671875" style="62" customWidth="1"/>
    <col min="4614" max="4614" width="14.88671875" style="62" bestFit="1" customWidth="1"/>
    <col min="4615" max="4615" width="9.44140625" style="62" bestFit="1" customWidth="1"/>
    <col min="4616" max="4616" width="7.6640625" style="62" bestFit="1" customWidth="1"/>
    <col min="4617" max="4617" width="8.6640625" style="62" bestFit="1" customWidth="1"/>
    <col min="4618" max="4618" width="12.88671875" style="62" bestFit="1" customWidth="1"/>
    <col min="4619" max="4619" width="7.6640625" style="62" bestFit="1" customWidth="1"/>
    <col min="4620" max="4620" width="11.5546875" style="62" bestFit="1" customWidth="1"/>
    <col min="4621" max="4621" width="9.5546875" style="62" bestFit="1" customWidth="1"/>
    <col min="4622" max="4863" width="11.44140625" style="62"/>
    <col min="4864" max="4864" width="6.109375" style="62" bestFit="1" customWidth="1"/>
    <col min="4865" max="4865" width="27.109375" style="62" bestFit="1" customWidth="1"/>
    <col min="4866" max="4866" width="14.88671875" style="62" bestFit="1" customWidth="1"/>
    <col min="4867" max="4867" width="13.88671875" style="62" bestFit="1" customWidth="1"/>
    <col min="4868" max="4868" width="14.88671875" style="62" bestFit="1" customWidth="1"/>
    <col min="4869" max="4869" width="13.88671875" style="62" customWidth="1"/>
    <col min="4870" max="4870" width="14.88671875" style="62" bestFit="1" customWidth="1"/>
    <col min="4871" max="4871" width="9.44140625" style="62" bestFit="1" customWidth="1"/>
    <col min="4872" max="4872" width="7.6640625" style="62" bestFit="1" customWidth="1"/>
    <col min="4873" max="4873" width="8.6640625" style="62" bestFit="1" customWidth="1"/>
    <col min="4874" max="4874" width="12.88671875" style="62" bestFit="1" customWidth="1"/>
    <col min="4875" max="4875" width="7.6640625" style="62" bestFit="1" customWidth="1"/>
    <col min="4876" max="4876" width="11.5546875" style="62" bestFit="1" customWidth="1"/>
    <col min="4877" max="4877" width="9.5546875" style="62" bestFit="1" customWidth="1"/>
    <col min="4878" max="5119" width="11.44140625" style="62"/>
    <col min="5120" max="5120" width="6.109375" style="62" bestFit="1" customWidth="1"/>
    <col min="5121" max="5121" width="27.109375" style="62" bestFit="1" customWidth="1"/>
    <col min="5122" max="5122" width="14.88671875" style="62" bestFit="1" customWidth="1"/>
    <col min="5123" max="5123" width="13.88671875" style="62" bestFit="1" customWidth="1"/>
    <col min="5124" max="5124" width="14.88671875" style="62" bestFit="1" customWidth="1"/>
    <col min="5125" max="5125" width="13.88671875" style="62" customWidth="1"/>
    <col min="5126" max="5126" width="14.88671875" style="62" bestFit="1" customWidth="1"/>
    <col min="5127" max="5127" width="9.44140625" style="62" bestFit="1" customWidth="1"/>
    <col min="5128" max="5128" width="7.6640625" style="62" bestFit="1" customWidth="1"/>
    <col min="5129" max="5129" width="8.6640625" style="62" bestFit="1" customWidth="1"/>
    <col min="5130" max="5130" width="12.88671875" style="62" bestFit="1" customWidth="1"/>
    <col min="5131" max="5131" width="7.6640625" style="62" bestFit="1" customWidth="1"/>
    <col min="5132" max="5132" width="11.5546875" style="62" bestFit="1" customWidth="1"/>
    <col min="5133" max="5133" width="9.5546875" style="62" bestFit="1" customWidth="1"/>
    <col min="5134" max="5375" width="11.44140625" style="62"/>
    <col min="5376" max="5376" width="6.109375" style="62" bestFit="1" customWidth="1"/>
    <col min="5377" max="5377" width="27.109375" style="62" bestFit="1" customWidth="1"/>
    <col min="5378" max="5378" width="14.88671875" style="62" bestFit="1" customWidth="1"/>
    <col min="5379" max="5379" width="13.88671875" style="62" bestFit="1" customWidth="1"/>
    <col min="5380" max="5380" width="14.88671875" style="62" bestFit="1" customWidth="1"/>
    <col min="5381" max="5381" width="13.88671875" style="62" customWidth="1"/>
    <col min="5382" max="5382" width="14.88671875" style="62" bestFit="1" customWidth="1"/>
    <col min="5383" max="5383" width="9.44140625" style="62" bestFit="1" customWidth="1"/>
    <col min="5384" max="5384" width="7.6640625" style="62" bestFit="1" customWidth="1"/>
    <col min="5385" max="5385" width="8.6640625" style="62" bestFit="1" customWidth="1"/>
    <col min="5386" max="5386" width="12.88671875" style="62" bestFit="1" customWidth="1"/>
    <col min="5387" max="5387" width="7.6640625" style="62" bestFit="1" customWidth="1"/>
    <col min="5388" max="5388" width="11.5546875" style="62" bestFit="1" customWidth="1"/>
    <col min="5389" max="5389" width="9.5546875" style="62" bestFit="1" customWidth="1"/>
    <col min="5390" max="5631" width="11.44140625" style="62"/>
    <col min="5632" max="5632" width="6.109375" style="62" bestFit="1" customWidth="1"/>
    <col min="5633" max="5633" width="27.109375" style="62" bestFit="1" customWidth="1"/>
    <col min="5634" max="5634" width="14.88671875" style="62" bestFit="1" customWidth="1"/>
    <col min="5635" max="5635" width="13.88671875" style="62" bestFit="1" customWidth="1"/>
    <col min="5636" max="5636" width="14.88671875" style="62" bestFit="1" customWidth="1"/>
    <col min="5637" max="5637" width="13.88671875" style="62" customWidth="1"/>
    <col min="5638" max="5638" width="14.88671875" style="62" bestFit="1" customWidth="1"/>
    <col min="5639" max="5639" width="9.44140625" style="62" bestFit="1" customWidth="1"/>
    <col min="5640" max="5640" width="7.6640625" style="62" bestFit="1" customWidth="1"/>
    <col min="5641" max="5641" width="8.6640625" style="62" bestFit="1" customWidth="1"/>
    <col min="5642" max="5642" width="12.88671875" style="62" bestFit="1" customWidth="1"/>
    <col min="5643" max="5643" width="7.6640625" style="62" bestFit="1" customWidth="1"/>
    <col min="5644" max="5644" width="11.5546875" style="62" bestFit="1" customWidth="1"/>
    <col min="5645" max="5645" width="9.5546875" style="62" bestFit="1" customWidth="1"/>
    <col min="5646" max="5887" width="11.44140625" style="62"/>
    <col min="5888" max="5888" width="6.109375" style="62" bestFit="1" customWidth="1"/>
    <col min="5889" max="5889" width="27.109375" style="62" bestFit="1" customWidth="1"/>
    <col min="5890" max="5890" width="14.88671875" style="62" bestFit="1" customWidth="1"/>
    <col min="5891" max="5891" width="13.88671875" style="62" bestFit="1" customWidth="1"/>
    <col min="5892" max="5892" width="14.88671875" style="62" bestFit="1" customWidth="1"/>
    <col min="5893" max="5893" width="13.88671875" style="62" customWidth="1"/>
    <col min="5894" max="5894" width="14.88671875" style="62" bestFit="1" customWidth="1"/>
    <col min="5895" max="5895" width="9.44140625" style="62" bestFit="1" customWidth="1"/>
    <col min="5896" max="5896" width="7.6640625" style="62" bestFit="1" customWidth="1"/>
    <col min="5897" max="5897" width="8.6640625" style="62" bestFit="1" customWidth="1"/>
    <col min="5898" max="5898" width="12.88671875" style="62" bestFit="1" customWidth="1"/>
    <col min="5899" max="5899" width="7.6640625" style="62" bestFit="1" customWidth="1"/>
    <col min="5900" max="5900" width="11.5546875" style="62" bestFit="1" customWidth="1"/>
    <col min="5901" max="5901" width="9.5546875" style="62" bestFit="1" customWidth="1"/>
    <col min="5902" max="6143" width="11.44140625" style="62"/>
    <col min="6144" max="6144" width="6.109375" style="62" bestFit="1" customWidth="1"/>
    <col min="6145" max="6145" width="27.109375" style="62" bestFit="1" customWidth="1"/>
    <col min="6146" max="6146" width="14.88671875" style="62" bestFit="1" customWidth="1"/>
    <col min="6147" max="6147" width="13.88671875" style="62" bestFit="1" customWidth="1"/>
    <col min="6148" max="6148" width="14.88671875" style="62" bestFit="1" customWidth="1"/>
    <col min="6149" max="6149" width="13.88671875" style="62" customWidth="1"/>
    <col min="6150" max="6150" width="14.88671875" style="62" bestFit="1" customWidth="1"/>
    <col min="6151" max="6151" width="9.44140625" style="62" bestFit="1" customWidth="1"/>
    <col min="6152" max="6152" width="7.6640625" style="62" bestFit="1" customWidth="1"/>
    <col min="6153" max="6153" width="8.6640625" style="62" bestFit="1" customWidth="1"/>
    <col min="6154" max="6154" width="12.88671875" style="62" bestFit="1" customWidth="1"/>
    <col min="6155" max="6155" width="7.6640625" style="62" bestFit="1" customWidth="1"/>
    <col min="6156" max="6156" width="11.5546875" style="62" bestFit="1" customWidth="1"/>
    <col min="6157" max="6157" width="9.5546875" style="62" bestFit="1" customWidth="1"/>
    <col min="6158" max="6399" width="11.44140625" style="62"/>
    <col min="6400" max="6400" width="6.109375" style="62" bestFit="1" customWidth="1"/>
    <col min="6401" max="6401" width="27.109375" style="62" bestFit="1" customWidth="1"/>
    <col min="6402" max="6402" width="14.88671875" style="62" bestFit="1" customWidth="1"/>
    <col min="6403" max="6403" width="13.88671875" style="62" bestFit="1" customWidth="1"/>
    <col min="6404" max="6404" width="14.88671875" style="62" bestFit="1" customWidth="1"/>
    <col min="6405" max="6405" width="13.88671875" style="62" customWidth="1"/>
    <col min="6406" max="6406" width="14.88671875" style="62" bestFit="1" customWidth="1"/>
    <col min="6407" max="6407" width="9.44140625" style="62" bestFit="1" customWidth="1"/>
    <col min="6408" max="6408" width="7.6640625" style="62" bestFit="1" customWidth="1"/>
    <col min="6409" max="6409" width="8.6640625" style="62" bestFit="1" customWidth="1"/>
    <col min="6410" max="6410" width="12.88671875" style="62" bestFit="1" customWidth="1"/>
    <col min="6411" max="6411" width="7.6640625" style="62" bestFit="1" customWidth="1"/>
    <col min="6412" max="6412" width="11.5546875" style="62" bestFit="1" customWidth="1"/>
    <col min="6413" max="6413" width="9.5546875" style="62" bestFit="1" customWidth="1"/>
    <col min="6414" max="6655" width="11.44140625" style="62"/>
    <col min="6656" max="6656" width="6.109375" style="62" bestFit="1" customWidth="1"/>
    <col min="6657" max="6657" width="27.109375" style="62" bestFit="1" customWidth="1"/>
    <col min="6658" max="6658" width="14.88671875" style="62" bestFit="1" customWidth="1"/>
    <col min="6659" max="6659" width="13.88671875" style="62" bestFit="1" customWidth="1"/>
    <col min="6660" max="6660" width="14.88671875" style="62" bestFit="1" customWidth="1"/>
    <col min="6661" max="6661" width="13.88671875" style="62" customWidth="1"/>
    <col min="6662" max="6662" width="14.88671875" style="62" bestFit="1" customWidth="1"/>
    <col min="6663" max="6663" width="9.44140625" style="62" bestFit="1" customWidth="1"/>
    <col min="6664" max="6664" width="7.6640625" style="62" bestFit="1" customWidth="1"/>
    <col min="6665" max="6665" width="8.6640625" style="62" bestFit="1" customWidth="1"/>
    <col min="6666" max="6666" width="12.88671875" style="62" bestFit="1" customWidth="1"/>
    <col min="6667" max="6667" width="7.6640625" style="62" bestFit="1" customWidth="1"/>
    <col min="6668" max="6668" width="11.5546875" style="62" bestFit="1" customWidth="1"/>
    <col min="6669" max="6669" width="9.5546875" style="62" bestFit="1" customWidth="1"/>
    <col min="6670" max="6911" width="11.44140625" style="62"/>
    <col min="6912" max="6912" width="6.109375" style="62" bestFit="1" customWidth="1"/>
    <col min="6913" max="6913" width="27.109375" style="62" bestFit="1" customWidth="1"/>
    <col min="6914" max="6914" width="14.88671875" style="62" bestFit="1" customWidth="1"/>
    <col min="6915" max="6915" width="13.88671875" style="62" bestFit="1" customWidth="1"/>
    <col min="6916" max="6916" width="14.88671875" style="62" bestFit="1" customWidth="1"/>
    <col min="6917" max="6917" width="13.88671875" style="62" customWidth="1"/>
    <col min="6918" max="6918" width="14.88671875" style="62" bestFit="1" customWidth="1"/>
    <col min="6919" max="6919" width="9.44140625" style="62" bestFit="1" customWidth="1"/>
    <col min="6920" max="6920" width="7.6640625" style="62" bestFit="1" customWidth="1"/>
    <col min="6921" max="6921" width="8.6640625" style="62" bestFit="1" customWidth="1"/>
    <col min="6922" max="6922" width="12.88671875" style="62" bestFit="1" customWidth="1"/>
    <col min="6923" max="6923" width="7.6640625" style="62" bestFit="1" customWidth="1"/>
    <col min="6924" max="6924" width="11.5546875" style="62" bestFit="1" customWidth="1"/>
    <col min="6925" max="6925" width="9.5546875" style="62" bestFit="1" customWidth="1"/>
    <col min="6926" max="7167" width="11.44140625" style="62"/>
    <col min="7168" max="7168" width="6.109375" style="62" bestFit="1" customWidth="1"/>
    <col min="7169" max="7169" width="27.109375" style="62" bestFit="1" customWidth="1"/>
    <col min="7170" max="7170" width="14.88671875" style="62" bestFit="1" customWidth="1"/>
    <col min="7171" max="7171" width="13.88671875" style="62" bestFit="1" customWidth="1"/>
    <col min="7172" max="7172" width="14.88671875" style="62" bestFit="1" customWidth="1"/>
    <col min="7173" max="7173" width="13.88671875" style="62" customWidth="1"/>
    <col min="7174" max="7174" width="14.88671875" style="62" bestFit="1" customWidth="1"/>
    <col min="7175" max="7175" width="9.44140625" style="62" bestFit="1" customWidth="1"/>
    <col min="7176" max="7176" width="7.6640625" style="62" bestFit="1" customWidth="1"/>
    <col min="7177" max="7177" width="8.6640625" style="62" bestFit="1" customWidth="1"/>
    <col min="7178" max="7178" width="12.88671875" style="62" bestFit="1" customWidth="1"/>
    <col min="7179" max="7179" width="7.6640625" style="62" bestFit="1" customWidth="1"/>
    <col min="7180" max="7180" width="11.5546875" style="62" bestFit="1" customWidth="1"/>
    <col min="7181" max="7181" width="9.5546875" style="62" bestFit="1" customWidth="1"/>
    <col min="7182" max="7423" width="11.44140625" style="62"/>
    <col min="7424" max="7424" width="6.109375" style="62" bestFit="1" customWidth="1"/>
    <col min="7425" max="7425" width="27.109375" style="62" bestFit="1" customWidth="1"/>
    <col min="7426" max="7426" width="14.88671875" style="62" bestFit="1" customWidth="1"/>
    <col min="7427" max="7427" width="13.88671875" style="62" bestFit="1" customWidth="1"/>
    <col min="7428" max="7428" width="14.88671875" style="62" bestFit="1" customWidth="1"/>
    <col min="7429" max="7429" width="13.88671875" style="62" customWidth="1"/>
    <col min="7430" max="7430" width="14.88671875" style="62" bestFit="1" customWidth="1"/>
    <col min="7431" max="7431" width="9.44140625" style="62" bestFit="1" customWidth="1"/>
    <col min="7432" max="7432" width="7.6640625" style="62" bestFit="1" customWidth="1"/>
    <col min="7433" max="7433" width="8.6640625" style="62" bestFit="1" customWidth="1"/>
    <col min="7434" max="7434" width="12.88671875" style="62" bestFit="1" customWidth="1"/>
    <col min="7435" max="7435" width="7.6640625" style="62" bestFit="1" customWidth="1"/>
    <col min="7436" max="7436" width="11.5546875" style="62" bestFit="1" customWidth="1"/>
    <col min="7437" max="7437" width="9.5546875" style="62" bestFit="1" customWidth="1"/>
    <col min="7438" max="7679" width="11.44140625" style="62"/>
    <col min="7680" max="7680" width="6.109375" style="62" bestFit="1" customWidth="1"/>
    <col min="7681" max="7681" width="27.109375" style="62" bestFit="1" customWidth="1"/>
    <col min="7682" max="7682" width="14.88671875" style="62" bestFit="1" customWidth="1"/>
    <col min="7683" max="7683" width="13.88671875" style="62" bestFit="1" customWidth="1"/>
    <col min="7684" max="7684" width="14.88671875" style="62" bestFit="1" customWidth="1"/>
    <col min="7685" max="7685" width="13.88671875" style="62" customWidth="1"/>
    <col min="7686" max="7686" width="14.88671875" style="62" bestFit="1" customWidth="1"/>
    <col min="7687" max="7687" width="9.44140625" style="62" bestFit="1" customWidth="1"/>
    <col min="7688" max="7688" width="7.6640625" style="62" bestFit="1" customWidth="1"/>
    <col min="7689" max="7689" width="8.6640625" style="62" bestFit="1" customWidth="1"/>
    <col min="7690" max="7690" width="12.88671875" style="62" bestFit="1" customWidth="1"/>
    <col min="7691" max="7691" width="7.6640625" style="62" bestFit="1" customWidth="1"/>
    <col min="7692" max="7692" width="11.5546875" style="62" bestFit="1" customWidth="1"/>
    <col min="7693" max="7693" width="9.5546875" style="62" bestFit="1" customWidth="1"/>
    <col min="7694" max="7935" width="11.44140625" style="62"/>
    <col min="7936" max="7936" width="6.109375" style="62" bestFit="1" customWidth="1"/>
    <col min="7937" max="7937" width="27.109375" style="62" bestFit="1" customWidth="1"/>
    <col min="7938" max="7938" width="14.88671875" style="62" bestFit="1" customWidth="1"/>
    <col min="7939" max="7939" width="13.88671875" style="62" bestFit="1" customWidth="1"/>
    <col min="7940" max="7940" width="14.88671875" style="62" bestFit="1" customWidth="1"/>
    <col min="7941" max="7941" width="13.88671875" style="62" customWidth="1"/>
    <col min="7942" max="7942" width="14.88671875" style="62" bestFit="1" customWidth="1"/>
    <col min="7943" max="7943" width="9.44140625" style="62" bestFit="1" customWidth="1"/>
    <col min="7944" max="7944" width="7.6640625" style="62" bestFit="1" customWidth="1"/>
    <col min="7945" max="7945" width="8.6640625" style="62" bestFit="1" customWidth="1"/>
    <col min="7946" max="7946" width="12.88671875" style="62" bestFit="1" customWidth="1"/>
    <col min="7947" max="7947" width="7.6640625" style="62" bestFit="1" customWidth="1"/>
    <col min="7948" max="7948" width="11.5546875" style="62" bestFit="1" customWidth="1"/>
    <col min="7949" max="7949" width="9.5546875" style="62" bestFit="1" customWidth="1"/>
    <col min="7950" max="8191" width="11.44140625" style="62"/>
    <col min="8192" max="8192" width="6.109375" style="62" bestFit="1" customWidth="1"/>
    <col min="8193" max="8193" width="27.109375" style="62" bestFit="1" customWidth="1"/>
    <col min="8194" max="8194" width="14.88671875" style="62" bestFit="1" customWidth="1"/>
    <col min="8195" max="8195" width="13.88671875" style="62" bestFit="1" customWidth="1"/>
    <col min="8196" max="8196" width="14.88671875" style="62" bestFit="1" customWidth="1"/>
    <col min="8197" max="8197" width="13.88671875" style="62" customWidth="1"/>
    <col min="8198" max="8198" width="14.88671875" style="62" bestFit="1" customWidth="1"/>
    <col min="8199" max="8199" width="9.44140625" style="62" bestFit="1" customWidth="1"/>
    <col min="8200" max="8200" width="7.6640625" style="62" bestFit="1" customWidth="1"/>
    <col min="8201" max="8201" width="8.6640625" style="62" bestFit="1" customWidth="1"/>
    <col min="8202" max="8202" width="12.88671875" style="62" bestFit="1" customWidth="1"/>
    <col min="8203" max="8203" width="7.6640625" style="62" bestFit="1" customWidth="1"/>
    <col min="8204" max="8204" width="11.5546875" style="62" bestFit="1" customWidth="1"/>
    <col min="8205" max="8205" width="9.5546875" style="62" bestFit="1" customWidth="1"/>
    <col min="8206" max="8447" width="11.44140625" style="62"/>
    <col min="8448" max="8448" width="6.109375" style="62" bestFit="1" customWidth="1"/>
    <col min="8449" max="8449" width="27.109375" style="62" bestFit="1" customWidth="1"/>
    <col min="8450" max="8450" width="14.88671875" style="62" bestFit="1" customWidth="1"/>
    <col min="8451" max="8451" width="13.88671875" style="62" bestFit="1" customWidth="1"/>
    <col min="8452" max="8452" width="14.88671875" style="62" bestFit="1" customWidth="1"/>
    <col min="8453" max="8453" width="13.88671875" style="62" customWidth="1"/>
    <col min="8454" max="8454" width="14.88671875" style="62" bestFit="1" customWidth="1"/>
    <col min="8455" max="8455" width="9.44140625" style="62" bestFit="1" customWidth="1"/>
    <col min="8456" max="8456" width="7.6640625" style="62" bestFit="1" customWidth="1"/>
    <col min="8457" max="8457" width="8.6640625" style="62" bestFit="1" customWidth="1"/>
    <col min="8458" max="8458" width="12.88671875" style="62" bestFit="1" customWidth="1"/>
    <col min="8459" max="8459" width="7.6640625" style="62" bestFit="1" customWidth="1"/>
    <col min="8460" max="8460" width="11.5546875" style="62" bestFit="1" customWidth="1"/>
    <col min="8461" max="8461" width="9.5546875" style="62" bestFit="1" customWidth="1"/>
    <col min="8462" max="8703" width="11.44140625" style="62"/>
    <col min="8704" max="8704" width="6.109375" style="62" bestFit="1" customWidth="1"/>
    <col min="8705" max="8705" width="27.109375" style="62" bestFit="1" customWidth="1"/>
    <col min="8706" max="8706" width="14.88671875" style="62" bestFit="1" customWidth="1"/>
    <col min="8707" max="8707" width="13.88671875" style="62" bestFit="1" customWidth="1"/>
    <col min="8708" max="8708" width="14.88671875" style="62" bestFit="1" customWidth="1"/>
    <col min="8709" max="8709" width="13.88671875" style="62" customWidth="1"/>
    <col min="8710" max="8710" width="14.88671875" style="62" bestFit="1" customWidth="1"/>
    <col min="8711" max="8711" width="9.44140625" style="62" bestFit="1" customWidth="1"/>
    <col min="8712" max="8712" width="7.6640625" style="62" bestFit="1" customWidth="1"/>
    <col min="8713" max="8713" width="8.6640625" style="62" bestFit="1" customWidth="1"/>
    <col min="8714" max="8714" width="12.88671875" style="62" bestFit="1" customWidth="1"/>
    <col min="8715" max="8715" width="7.6640625" style="62" bestFit="1" customWidth="1"/>
    <col min="8716" max="8716" width="11.5546875" style="62" bestFit="1" customWidth="1"/>
    <col min="8717" max="8717" width="9.5546875" style="62" bestFit="1" customWidth="1"/>
    <col min="8718" max="8959" width="11.44140625" style="62"/>
    <col min="8960" max="8960" width="6.109375" style="62" bestFit="1" customWidth="1"/>
    <col min="8961" max="8961" width="27.109375" style="62" bestFit="1" customWidth="1"/>
    <col min="8962" max="8962" width="14.88671875" style="62" bestFit="1" customWidth="1"/>
    <col min="8963" max="8963" width="13.88671875" style="62" bestFit="1" customWidth="1"/>
    <col min="8964" max="8964" width="14.88671875" style="62" bestFit="1" customWidth="1"/>
    <col min="8965" max="8965" width="13.88671875" style="62" customWidth="1"/>
    <col min="8966" max="8966" width="14.88671875" style="62" bestFit="1" customWidth="1"/>
    <col min="8967" max="8967" width="9.44140625" style="62" bestFit="1" customWidth="1"/>
    <col min="8968" max="8968" width="7.6640625" style="62" bestFit="1" customWidth="1"/>
    <col min="8969" max="8969" width="8.6640625" style="62" bestFit="1" customWidth="1"/>
    <col min="8970" max="8970" width="12.88671875" style="62" bestFit="1" customWidth="1"/>
    <col min="8971" max="8971" width="7.6640625" style="62" bestFit="1" customWidth="1"/>
    <col min="8972" max="8972" width="11.5546875" style="62" bestFit="1" customWidth="1"/>
    <col min="8973" max="8973" width="9.5546875" style="62" bestFit="1" customWidth="1"/>
    <col min="8974" max="9215" width="11.44140625" style="62"/>
    <col min="9216" max="9216" width="6.109375" style="62" bestFit="1" customWidth="1"/>
    <col min="9217" max="9217" width="27.109375" style="62" bestFit="1" customWidth="1"/>
    <col min="9218" max="9218" width="14.88671875" style="62" bestFit="1" customWidth="1"/>
    <col min="9219" max="9219" width="13.88671875" style="62" bestFit="1" customWidth="1"/>
    <col min="9220" max="9220" width="14.88671875" style="62" bestFit="1" customWidth="1"/>
    <col min="9221" max="9221" width="13.88671875" style="62" customWidth="1"/>
    <col min="9222" max="9222" width="14.88671875" style="62" bestFit="1" customWidth="1"/>
    <col min="9223" max="9223" width="9.44140625" style="62" bestFit="1" customWidth="1"/>
    <col min="9224" max="9224" width="7.6640625" style="62" bestFit="1" customWidth="1"/>
    <col min="9225" max="9225" width="8.6640625" style="62" bestFit="1" customWidth="1"/>
    <col min="9226" max="9226" width="12.88671875" style="62" bestFit="1" customWidth="1"/>
    <col min="9227" max="9227" width="7.6640625" style="62" bestFit="1" customWidth="1"/>
    <col min="9228" max="9228" width="11.5546875" style="62" bestFit="1" customWidth="1"/>
    <col min="9229" max="9229" width="9.5546875" style="62" bestFit="1" customWidth="1"/>
    <col min="9230" max="9471" width="11.44140625" style="62"/>
    <col min="9472" max="9472" width="6.109375" style="62" bestFit="1" customWidth="1"/>
    <col min="9473" max="9473" width="27.109375" style="62" bestFit="1" customWidth="1"/>
    <col min="9474" max="9474" width="14.88671875" style="62" bestFit="1" customWidth="1"/>
    <col min="9475" max="9475" width="13.88671875" style="62" bestFit="1" customWidth="1"/>
    <col min="9476" max="9476" width="14.88671875" style="62" bestFit="1" customWidth="1"/>
    <col min="9477" max="9477" width="13.88671875" style="62" customWidth="1"/>
    <col min="9478" max="9478" width="14.88671875" style="62" bestFit="1" customWidth="1"/>
    <col min="9479" max="9479" width="9.44140625" style="62" bestFit="1" customWidth="1"/>
    <col min="9480" max="9480" width="7.6640625" style="62" bestFit="1" customWidth="1"/>
    <col min="9481" max="9481" width="8.6640625" style="62" bestFit="1" customWidth="1"/>
    <col min="9482" max="9482" width="12.88671875" style="62" bestFit="1" customWidth="1"/>
    <col min="9483" max="9483" width="7.6640625" style="62" bestFit="1" customWidth="1"/>
    <col min="9484" max="9484" width="11.5546875" style="62" bestFit="1" customWidth="1"/>
    <col min="9485" max="9485" width="9.5546875" style="62" bestFit="1" customWidth="1"/>
    <col min="9486" max="9727" width="11.44140625" style="62"/>
    <col min="9728" max="9728" width="6.109375" style="62" bestFit="1" customWidth="1"/>
    <col min="9729" max="9729" width="27.109375" style="62" bestFit="1" customWidth="1"/>
    <col min="9730" max="9730" width="14.88671875" style="62" bestFit="1" customWidth="1"/>
    <col min="9731" max="9731" width="13.88671875" style="62" bestFit="1" customWidth="1"/>
    <col min="9732" max="9732" width="14.88671875" style="62" bestFit="1" customWidth="1"/>
    <col min="9733" max="9733" width="13.88671875" style="62" customWidth="1"/>
    <col min="9734" max="9734" width="14.88671875" style="62" bestFit="1" customWidth="1"/>
    <col min="9735" max="9735" width="9.44140625" style="62" bestFit="1" customWidth="1"/>
    <col min="9736" max="9736" width="7.6640625" style="62" bestFit="1" customWidth="1"/>
    <col min="9737" max="9737" width="8.6640625" style="62" bestFit="1" customWidth="1"/>
    <col min="9738" max="9738" width="12.88671875" style="62" bestFit="1" customWidth="1"/>
    <col min="9739" max="9739" width="7.6640625" style="62" bestFit="1" customWidth="1"/>
    <col min="9740" max="9740" width="11.5546875" style="62" bestFit="1" customWidth="1"/>
    <col min="9741" max="9741" width="9.5546875" style="62" bestFit="1" customWidth="1"/>
    <col min="9742" max="9983" width="11.44140625" style="62"/>
    <col min="9984" max="9984" width="6.109375" style="62" bestFit="1" customWidth="1"/>
    <col min="9985" max="9985" width="27.109375" style="62" bestFit="1" customWidth="1"/>
    <col min="9986" max="9986" width="14.88671875" style="62" bestFit="1" customWidth="1"/>
    <col min="9987" max="9987" width="13.88671875" style="62" bestFit="1" customWidth="1"/>
    <col min="9988" max="9988" width="14.88671875" style="62" bestFit="1" customWidth="1"/>
    <col min="9989" max="9989" width="13.88671875" style="62" customWidth="1"/>
    <col min="9990" max="9990" width="14.88671875" style="62" bestFit="1" customWidth="1"/>
    <col min="9991" max="9991" width="9.44140625" style="62" bestFit="1" customWidth="1"/>
    <col min="9992" max="9992" width="7.6640625" style="62" bestFit="1" customWidth="1"/>
    <col min="9993" max="9993" width="8.6640625" style="62" bestFit="1" customWidth="1"/>
    <col min="9994" max="9994" width="12.88671875" style="62" bestFit="1" customWidth="1"/>
    <col min="9995" max="9995" width="7.6640625" style="62" bestFit="1" customWidth="1"/>
    <col min="9996" max="9996" width="11.5546875" style="62" bestFit="1" customWidth="1"/>
    <col min="9997" max="9997" width="9.5546875" style="62" bestFit="1" customWidth="1"/>
    <col min="9998" max="10239" width="11.44140625" style="62"/>
    <col min="10240" max="10240" width="6.109375" style="62" bestFit="1" customWidth="1"/>
    <col min="10241" max="10241" width="27.109375" style="62" bestFit="1" customWidth="1"/>
    <col min="10242" max="10242" width="14.88671875" style="62" bestFit="1" customWidth="1"/>
    <col min="10243" max="10243" width="13.88671875" style="62" bestFit="1" customWidth="1"/>
    <col min="10244" max="10244" width="14.88671875" style="62" bestFit="1" customWidth="1"/>
    <col min="10245" max="10245" width="13.88671875" style="62" customWidth="1"/>
    <col min="10246" max="10246" width="14.88671875" style="62" bestFit="1" customWidth="1"/>
    <col min="10247" max="10247" width="9.44140625" style="62" bestFit="1" customWidth="1"/>
    <col min="10248" max="10248" width="7.6640625" style="62" bestFit="1" customWidth="1"/>
    <col min="10249" max="10249" width="8.6640625" style="62" bestFit="1" customWidth="1"/>
    <col min="10250" max="10250" width="12.88671875" style="62" bestFit="1" customWidth="1"/>
    <col min="10251" max="10251" width="7.6640625" style="62" bestFit="1" customWidth="1"/>
    <col min="10252" max="10252" width="11.5546875" style="62" bestFit="1" customWidth="1"/>
    <col min="10253" max="10253" width="9.5546875" style="62" bestFit="1" customWidth="1"/>
    <col min="10254" max="10495" width="11.44140625" style="62"/>
    <col min="10496" max="10496" width="6.109375" style="62" bestFit="1" customWidth="1"/>
    <col min="10497" max="10497" width="27.109375" style="62" bestFit="1" customWidth="1"/>
    <col min="10498" max="10498" width="14.88671875" style="62" bestFit="1" customWidth="1"/>
    <col min="10499" max="10499" width="13.88671875" style="62" bestFit="1" customWidth="1"/>
    <col min="10500" max="10500" width="14.88671875" style="62" bestFit="1" customWidth="1"/>
    <col min="10501" max="10501" width="13.88671875" style="62" customWidth="1"/>
    <col min="10502" max="10502" width="14.88671875" style="62" bestFit="1" customWidth="1"/>
    <col min="10503" max="10503" width="9.44140625" style="62" bestFit="1" customWidth="1"/>
    <col min="10504" max="10504" width="7.6640625" style="62" bestFit="1" customWidth="1"/>
    <col min="10505" max="10505" width="8.6640625" style="62" bestFit="1" customWidth="1"/>
    <col min="10506" max="10506" width="12.88671875" style="62" bestFit="1" customWidth="1"/>
    <col min="10507" max="10507" width="7.6640625" style="62" bestFit="1" customWidth="1"/>
    <col min="10508" max="10508" width="11.5546875" style="62" bestFit="1" customWidth="1"/>
    <col min="10509" max="10509" width="9.5546875" style="62" bestFit="1" customWidth="1"/>
    <col min="10510" max="10751" width="11.44140625" style="62"/>
    <col min="10752" max="10752" width="6.109375" style="62" bestFit="1" customWidth="1"/>
    <col min="10753" max="10753" width="27.109375" style="62" bestFit="1" customWidth="1"/>
    <col min="10754" max="10754" width="14.88671875" style="62" bestFit="1" customWidth="1"/>
    <col min="10755" max="10755" width="13.88671875" style="62" bestFit="1" customWidth="1"/>
    <col min="10756" max="10756" width="14.88671875" style="62" bestFit="1" customWidth="1"/>
    <col min="10757" max="10757" width="13.88671875" style="62" customWidth="1"/>
    <col min="10758" max="10758" width="14.88671875" style="62" bestFit="1" customWidth="1"/>
    <col min="10759" max="10759" width="9.44140625" style="62" bestFit="1" customWidth="1"/>
    <col min="10760" max="10760" width="7.6640625" style="62" bestFit="1" customWidth="1"/>
    <col min="10761" max="10761" width="8.6640625" style="62" bestFit="1" customWidth="1"/>
    <col min="10762" max="10762" width="12.88671875" style="62" bestFit="1" customWidth="1"/>
    <col min="10763" max="10763" width="7.6640625" style="62" bestFit="1" customWidth="1"/>
    <col min="10764" max="10764" width="11.5546875" style="62" bestFit="1" customWidth="1"/>
    <col min="10765" max="10765" width="9.5546875" style="62" bestFit="1" customWidth="1"/>
    <col min="10766" max="11007" width="11.44140625" style="62"/>
    <col min="11008" max="11008" width="6.109375" style="62" bestFit="1" customWidth="1"/>
    <col min="11009" max="11009" width="27.109375" style="62" bestFit="1" customWidth="1"/>
    <col min="11010" max="11010" width="14.88671875" style="62" bestFit="1" customWidth="1"/>
    <col min="11011" max="11011" width="13.88671875" style="62" bestFit="1" customWidth="1"/>
    <col min="11012" max="11012" width="14.88671875" style="62" bestFit="1" customWidth="1"/>
    <col min="11013" max="11013" width="13.88671875" style="62" customWidth="1"/>
    <col min="11014" max="11014" width="14.88671875" style="62" bestFit="1" customWidth="1"/>
    <col min="11015" max="11015" width="9.44140625" style="62" bestFit="1" customWidth="1"/>
    <col min="11016" max="11016" width="7.6640625" style="62" bestFit="1" customWidth="1"/>
    <col min="11017" max="11017" width="8.6640625" style="62" bestFit="1" customWidth="1"/>
    <col min="11018" max="11018" width="12.88671875" style="62" bestFit="1" customWidth="1"/>
    <col min="11019" max="11019" width="7.6640625" style="62" bestFit="1" customWidth="1"/>
    <col min="11020" max="11020" width="11.5546875" style="62" bestFit="1" customWidth="1"/>
    <col min="11021" max="11021" width="9.5546875" style="62" bestFit="1" customWidth="1"/>
    <col min="11022" max="11263" width="11.44140625" style="62"/>
    <col min="11264" max="11264" width="6.109375" style="62" bestFit="1" customWidth="1"/>
    <col min="11265" max="11265" width="27.109375" style="62" bestFit="1" customWidth="1"/>
    <col min="11266" max="11266" width="14.88671875" style="62" bestFit="1" customWidth="1"/>
    <col min="11267" max="11267" width="13.88671875" style="62" bestFit="1" customWidth="1"/>
    <col min="11268" max="11268" width="14.88671875" style="62" bestFit="1" customWidth="1"/>
    <col min="11269" max="11269" width="13.88671875" style="62" customWidth="1"/>
    <col min="11270" max="11270" width="14.88671875" style="62" bestFit="1" customWidth="1"/>
    <col min="11271" max="11271" width="9.44140625" style="62" bestFit="1" customWidth="1"/>
    <col min="11272" max="11272" width="7.6640625" style="62" bestFit="1" customWidth="1"/>
    <col min="11273" max="11273" width="8.6640625" style="62" bestFit="1" customWidth="1"/>
    <col min="11274" max="11274" width="12.88671875" style="62" bestFit="1" customWidth="1"/>
    <col min="11275" max="11275" width="7.6640625" style="62" bestFit="1" customWidth="1"/>
    <col min="11276" max="11276" width="11.5546875" style="62" bestFit="1" customWidth="1"/>
    <col min="11277" max="11277" width="9.5546875" style="62" bestFit="1" customWidth="1"/>
    <col min="11278" max="11519" width="11.44140625" style="62"/>
    <col min="11520" max="11520" width="6.109375" style="62" bestFit="1" customWidth="1"/>
    <col min="11521" max="11521" width="27.109375" style="62" bestFit="1" customWidth="1"/>
    <col min="11522" max="11522" width="14.88671875" style="62" bestFit="1" customWidth="1"/>
    <col min="11523" max="11523" width="13.88671875" style="62" bestFit="1" customWidth="1"/>
    <col min="11524" max="11524" width="14.88671875" style="62" bestFit="1" customWidth="1"/>
    <col min="11525" max="11525" width="13.88671875" style="62" customWidth="1"/>
    <col min="11526" max="11526" width="14.88671875" style="62" bestFit="1" customWidth="1"/>
    <col min="11527" max="11527" width="9.44140625" style="62" bestFit="1" customWidth="1"/>
    <col min="11528" max="11528" width="7.6640625" style="62" bestFit="1" customWidth="1"/>
    <col min="11529" max="11529" width="8.6640625" style="62" bestFit="1" customWidth="1"/>
    <col min="11530" max="11530" width="12.88671875" style="62" bestFit="1" customWidth="1"/>
    <col min="11531" max="11531" width="7.6640625" style="62" bestFit="1" customWidth="1"/>
    <col min="11532" max="11532" width="11.5546875" style="62" bestFit="1" customWidth="1"/>
    <col min="11533" max="11533" width="9.5546875" style="62" bestFit="1" customWidth="1"/>
    <col min="11534" max="11775" width="11.44140625" style="62"/>
    <col min="11776" max="11776" width="6.109375" style="62" bestFit="1" customWidth="1"/>
    <col min="11777" max="11777" width="27.109375" style="62" bestFit="1" customWidth="1"/>
    <col min="11778" max="11778" width="14.88671875" style="62" bestFit="1" customWidth="1"/>
    <col min="11779" max="11779" width="13.88671875" style="62" bestFit="1" customWidth="1"/>
    <col min="11780" max="11780" width="14.88671875" style="62" bestFit="1" customWidth="1"/>
    <col min="11781" max="11781" width="13.88671875" style="62" customWidth="1"/>
    <col min="11782" max="11782" width="14.88671875" style="62" bestFit="1" customWidth="1"/>
    <col min="11783" max="11783" width="9.44140625" style="62" bestFit="1" customWidth="1"/>
    <col min="11784" max="11784" width="7.6640625" style="62" bestFit="1" customWidth="1"/>
    <col min="11785" max="11785" width="8.6640625" style="62" bestFit="1" customWidth="1"/>
    <col min="11786" max="11786" width="12.88671875" style="62" bestFit="1" customWidth="1"/>
    <col min="11787" max="11787" width="7.6640625" style="62" bestFit="1" customWidth="1"/>
    <col min="11788" max="11788" width="11.5546875" style="62" bestFit="1" customWidth="1"/>
    <col min="11789" max="11789" width="9.5546875" style="62" bestFit="1" customWidth="1"/>
    <col min="11790" max="12031" width="11.44140625" style="62"/>
    <col min="12032" max="12032" width="6.109375" style="62" bestFit="1" customWidth="1"/>
    <col min="12033" max="12033" width="27.109375" style="62" bestFit="1" customWidth="1"/>
    <col min="12034" max="12034" width="14.88671875" style="62" bestFit="1" customWidth="1"/>
    <col min="12035" max="12035" width="13.88671875" style="62" bestFit="1" customWidth="1"/>
    <col min="12036" max="12036" width="14.88671875" style="62" bestFit="1" customWidth="1"/>
    <col min="12037" max="12037" width="13.88671875" style="62" customWidth="1"/>
    <col min="12038" max="12038" width="14.88671875" style="62" bestFit="1" customWidth="1"/>
    <col min="12039" max="12039" width="9.44140625" style="62" bestFit="1" customWidth="1"/>
    <col min="12040" max="12040" width="7.6640625" style="62" bestFit="1" customWidth="1"/>
    <col min="12041" max="12041" width="8.6640625" style="62" bestFit="1" customWidth="1"/>
    <col min="12042" max="12042" width="12.88671875" style="62" bestFit="1" customWidth="1"/>
    <col min="12043" max="12043" width="7.6640625" style="62" bestFit="1" customWidth="1"/>
    <col min="12044" max="12044" width="11.5546875" style="62" bestFit="1" customWidth="1"/>
    <col min="12045" max="12045" width="9.5546875" style="62" bestFit="1" customWidth="1"/>
    <col min="12046" max="12287" width="11.44140625" style="62"/>
    <col min="12288" max="12288" width="6.109375" style="62" bestFit="1" customWidth="1"/>
    <col min="12289" max="12289" width="27.109375" style="62" bestFit="1" customWidth="1"/>
    <col min="12290" max="12290" width="14.88671875" style="62" bestFit="1" customWidth="1"/>
    <col min="12291" max="12291" width="13.88671875" style="62" bestFit="1" customWidth="1"/>
    <col min="12292" max="12292" width="14.88671875" style="62" bestFit="1" customWidth="1"/>
    <col min="12293" max="12293" width="13.88671875" style="62" customWidth="1"/>
    <col min="12294" max="12294" width="14.88671875" style="62" bestFit="1" customWidth="1"/>
    <col min="12295" max="12295" width="9.44140625" style="62" bestFit="1" customWidth="1"/>
    <col min="12296" max="12296" width="7.6640625" style="62" bestFit="1" customWidth="1"/>
    <col min="12297" max="12297" width="8.6640625" style="62" bestFit="1" customWidth="1"/>
    <col min="12298" max="12298" width="12.88671875" style="62" bestFit="1" customWidth="1"/>
    <col min="12299" max="12299" width="7.6640625" style="62" bestFit="1" customWidth="1"/>
    <col min="12300" max="12300" width="11.5546875" style="62" bestFit="1" customWidth="1"/>
    <col min="12301" max="12301" width="9.5546875" style="62" bestFit="1" customWidth="1"/>
    <col min="12302" max="12543" width="11.44140625" style="62"/>
    <col min="12544" max="12544" width="6.109375" style="62" bestFit="1" customWidth="1"/>
    <col min="12545" max="12545" width="27.109375" style="62" bestFit="1" customWidth="1"/>
    <col min="12546" max="12546" width="14.88671875" style="62" bestFit="1" customWidth="1"/>
    <col min="12547" max="12547" width="13.88671875" style="62" bestFit="1" customWidth="1"/>
    <col min="12548" max="12548" width="14.88671875" style="62" bestFit="1" customWidth="1"/>
    <col min="12549" max="12549" width="13.88671875" style="62" customWidth="1"/>
    <col min="12550" max="12550" width="14.88671875" style="62" bestFit="1" customWidth="1"/>
    <col min="12551" max="12551" width="9.44140625" style="62" bestFit="1" customWidth="1"/>
    <col min="12552" max="12552" width="7.6640625" style="62" bestFit="1" customWidth="1"/>
    <col min="12553" max="12553" width="8.6640625" style="62" bestFit="1" customWidth="1"/>
    <col min="12554" max="12554" width="12.88671875" style="62" bestFit="1" customWidth="1"/>
    <col min="12555" max="12555" width="7.6640625" style="62" bestFit="1" customWidth="1"/>
    <col min="12556" max="12556" width="11.5546875" style="62" bestFit="1" customWidth="1"/>
    <col min="12557" max="12557" width="9.5546875" style="62" bestFit="1" customWidth="1"/>
    <col min="12558" max="12799" width="11.44140625" style="62"/>
    <col min="12800" max="12800" width="6.109375" style="62" bestFit="1" customWidth="1"/>
    <col min="12801" max="12801" width="27.109375" style="62" bestFit="1" customWidth="1"/>
    <col min="12802" max="12802" width="14.88671875" style="62" bestFit="1" customWidth="1"/>
    <col min="12803" max="12803" width="13.88671875" style="62" bestFit="1" customWidth="1"/>
    <col min="12804" max="12804" width="14.88671875" style="62" bestFit="1" customWidth="1"/>
    <col min="12805" max="12805" width="13.88671875" style="62" customWidth="1"/>
    <col min="12806" max="12806" width="14.88671875" style="62" bestFit="1" customWidth="1"/>
    <col min="12807" max="12807" width="9.44140625" style="62" bestFit="1" customWidth="1"/>
    <col min="12808" max="12808" width="7.6640625" style="62" bestFit="1" customWidth="1"/>
    <col min="12809" max="12809" width="8.6640625" style="62" bestFit="1" customWidth="1"/>
    <col min="12810" max="12810" width="12.88671875" style="62" bestFit="1" customWidth="1"/>
    <col min="12811" max="12811" width="7.6640625" style="62" bestFit="1" customWidth="1"/>
    <col min="12812" max="12812" width="11.5546875" style="62" bestFit="1" customWidth="1"/>
    <col min="12813" max="12813" width="9.5546875" style="62" bestFit="1" customWidth="1"/>
    <col min="12814" max="13055" width="11.44140625" style="62"/>
    <col min="13056" max="13056" width="6.109375" style="62" bestFit="1" customWidth="1"/>
    <col min="13057" max="13057" width="27.109375" style="62" bestFit="1" customWidth="1"/>
    <col min="13058" max="13058" width="14.88671875" style="62" bestFit="1" customWidth="1"/>
    <col min="13059" max="13059" width="13.88671875" style="62" bestFit="1" customWidth="1"/>
    <col min="13060" max="13060" width="14.88671875" style="62" bestFit="1" customWidth="1"/>
    <col min="13061" max="13061" width="13.88671875" style="62" customWidth="1"/>
    <col min="13062" max="13062" width="14.88671875" style="62" bestFit="1" customWidth="1"/>
    <col min="13063" max="13063" width="9.44140625" style="62" bestFit="1" customWidth="1"/>
    <col min="13064" max="13064" width="7.6640625" style="62" bestFit="1" customWidth="1"/>
    <col min="13065" max="13065" width="8.6640625" style="62" bestFit="1" customWidth="1"/>
    <col min="13066" max="13066" width="12.88671875" style="62" bestFit="1" customWidth="1"/>
    <col min="13067" max="13067" width="7.6640625" style="62" bestFit="1" customWidth="1"/>
    <col min="13068" max="13068" width="11.5546875" style="62" bestFit="1" customWidth="1"/>
    <col min="13069" max="13069" width="9.5546875" style="62" bestFit="1" customWidth="1"/>
    <col min="13070" max="13311" width="11.44140625" style="62"/>
    <col min="13312" max="13312" width="6.109375" style="62" bestFit="1" customWidth="1"/>
    <col min="13313" max="13313" width="27.109375" style="62" bestFit="1" customWidth="1"/>
    <col min="13314" max="13314" width="14.88671875" style="62" bestFit="1" customWidth="1"/>
    <col min="13315" max="13315" width="13.88671875" style="62" bestFit="1" customWidth="1"/>
    <col min="13316" max="13316" width="14.88671875" style="62" bestFit="1" customWidth="1"/>
    <col min="13317" max="13317" width="13.88671875" style="62" customWidth="1"/>
    <col min="13318" max="13318" width="14.88671875" style="62" bestFit="1" customWidth="1"/>
    <col min="13319" max="13319" width="9.44140625" style="62" bestFit="1" customWidth="1"/>
    <col min="13320" max="13320" width="7.6640625" style="62" bestFit="1" customWidth="1"/>
    <col min="13321" max="13321" width="8.6640625" style="62" bestFit="1" customWidth="1"/>
    <col min="13322" max="13322" width="12.88671875" style="62" bestFit="1" customWidth="1"/>
    <col min="13323" max="13323" width="7.6640625" style="62" bestFit="1" customWidth="1"/>
    <col min="13324" max="13324" width="11.5546875" style="62" bestFit="1" customWidth="1"/>
    <col min="13325" max="13325" width="9.5546875" style="62" bestFit="1" customWidth="1"/>
    <col min="13326" max="13567" width="11.44140625" style="62"/>
    <col min="13568" max="13568" width="6.109375" style="62" bestFit="1" customWidth="1"/>
    <col min="13569" max="13569" width="27.109375" style="62" bestFit="1" customWidth="1"/>
    <col min="13570" max="13570" width="14.88671875" style="62" bestFit="1" customWidth="1"/>
    <col min="13571" max="13571" width="13.88671875" style="62" bestFit="1" customWidth="1"/>
    <col min="13572" max="13572" width="14.88671875" style="62" bestFit="1" customWidth="1"/>
    <col min="13573" max="13573" width="13.88671875" style="62" customWidth="1"/>
    <col min="13574" max="13574" width="14.88671875" style="62" bestFit="1" customWidth="1"/>
    <col min="13575" max="13575" width="9.44140625" style="62" bestFit="1" customWidth="1"/>
    <col min="13576" max="13576" width="7.6640625" style="62" bestFit="1" customWidth="1"/>
    <col min="13577" max="13577" width="8.6640625" style="62" bestFit="1" customWidth="1"/>
    <col min="13578" max="13578" width="12.88671875" style="62" bestFit="1" customWidth="1"/>
    <col min="13579" max="13579" width="7.6640625" style="62" bestFit="1" customWidth="1"/>
    <col min="13580" max="13580" width="11.5546875" style="62" bestFit="1" customWidth="1"/>
    <col min="13581" max="13581" width="9.5546875" style="62" bestFit="1" customWidth="1"/>
    <col min="13582" max="13823" width="11.44140625" style="62"/>
    <col min="13824" max="13824" width="6.109375" style="62" bestFit="1" customWidth="1"/>
    <col min="13825" max="13825" width="27.109375" style="62" bestFit="1" customWidth="1"/>
    <col min="13826" max="13826" width="14.88671875" style="62" bestFit="1" customWidth="1"/>
    <col min="13827" max="13827" width="13.88671875" style="62" bestFit="1" customWidth="1"/>
    <col min="13828" max="13828" width="14.88671875" style="62" bestFit="1" customWidth="1"/>
    <col min="13829" max="13829" width="13.88671875" style="62" customWidth="1"/>
    <col min="13830" max="13830" width="14.88671875" style="62" bestFit="1" customWidth="1"/>
    <col min="13831" max="13831" width="9.44140625" style="62" bestFit="1" customWidth="1"/>
    <col min="13832" max="13832" width="7.6640625" style="62" bestFit="1" customWidth="1"/>
    <col min="13833" max="13833" width="8.6640625" style="62" bestFit="1" customWidth="1"/>
    <col min="13834" max="13834" width="12.88671875" style="62" bestFit="1" customWidth="1"/>
    <col min="13835" max="13835" width="7.6640625" style="62" bestFit="1" customWidth="1"/>
    <col min="13836" max="13836" width="11.5546875" style="62" bestFit="1" customWidth="1"/>
    <col min="13837" max="13837" width="9.5546875" style="62" bestFit="1" customWidth="1"/>
    <col min="13838" max="14079" width="11.44140625" style="62"/>
    <col min="14080" max="14080" width="6.109375" style="62" bestFit="1" customWidth="1"/>
    <col min="14081" max="14081" width="27.109375" style="62" bestFit="1" customWidth="1"/>
    <col min="14082" max="14082" width="14.88671875" style="62" bestFit="1" customWidth="1"/>
    <col min="14083" max="14083" width="13.88671875" style="62" bestFit="1" customWidth="1"/>
    <col min="14084" max="14084" width="14.88671875" style="62" bestFit="1" customWidth="1"/>
    <col min="14085" max="14085" width="13.88671875" style="62" customWidth="1"/>
    <col min="14086" max="14086" width="14.88671875" style="62" bestFit="1" customWidth="1"/>
    <col min="14087" max="14087" width="9.44140625" style="62" bestFit="1" customWidth="1"/>
    <col min="14088" max="14088" width="7.6640625" style="62" bestFit="1" customWidth="1"/>
    <col min="14089" max="14089" width="8.6640625" style="62" bestFit="1" customWidth="1"/>
    <col min="14090" max="14090" width="12.88671875" style="62" bestFit="1" customWidth="1"/>
    <col min="14091" max="14091" width="7.6640625" style="62" bestFit="1" customWidth="1"/>
    <col min="14092" max="14092" width="11.5546875" style="62" bestFit="1" customWidth="1"/>
    <col min="14093" max="14093" width="9.5546875" style="62" bestFit="1" customWidth="1"/>
    <col min="14094" max="14335" width="11.44140625" style="62"/>
    <col min="14336" max="14336" width="6.109375" style="62" bestFit="1" customWidth="1"/>
    <col min="14337" max="14337" width="27.109375" style="62" bestFit="1" customWidth="1"/>
    <col min="14338" max="14338" width="14.88671875" style="62" bestFit="1" customWidth="1"/>
    <col min="14339" max="14339" width="13.88671875" style="62" bestFit="1" customWidth="1"/>
    <col min="14340" max="14340" width="14.88671875" style="62" bestFit="1" customWidth="1"/>
    <col min="14341" max="14341" width="13.88671875" style="62" customWidth="1"/>
    <col min="14342" max="14342" width="14.88671875" style="62" bestFit="1" customWidth="1"/>
    <col min="14343" max="14343" width="9.44140625" style="62" bestFit="1" customWidth="1"/>
    <col min="14344" max="14344" width="7.6640625" style="62" bestFit="1" customWidth="1"/>
    <col min="14345" max="14345" width="8.6640625" style="62" bestFit="1" customWidth="1"/>
    <col min="14346" max="14346" width="12.88671875" style="62" bestFit="1" customWidth="1"/>
    <col min="14347" max="14347" width="7.6640625" style="62" bestFit="1" customWidth="1"/>
    <col min="14348" max="14348" width="11.5546875" style="62" bestFit="1" customWidth="1"/>
    <col min="14349" max="14349" width="9.5546875" style="62" bestFit="1" customWidth="1"/>
    <col min="14350" max="14591" width="11.44140625" style="62"/>
    <col min="14592" max="14592" width="6.109375" style="62" bestFit="1" customWidth="1"/>
    <col min="14593" max="14593" width="27.109375" style="62" bestFit="1" customWidth="1"/>
    <col min="14594" max="14594" width="14.88671875" style="62" bestFit="1" customWidth="1"/>
    <col min="14595" max="14595" width="13.88671875" style="62" bestFit="1" customWidth="1"/>
    <col min="14596" max="14596" width="14.88671875" style="62" bestFit="1" customWidth="1"/>
    <col min="14597" max="14597" width="13.88671875" style="62" customWidth="1"/>
    <col min="14598" max="14598" width="14.88671875" style="62" bestFit="1" customWidth="1"/>
    <col min="14599" max="14599" width="9.44140625" style="62" bestFit="1" customWidth="1"/>
    <col min="14600" max="14600" width="7.6640625" style="62" bestFit="1" customWidth="1"/>
    <col min="14601" max="14601" width="8.6640625" style="62" bestFit="1" customWidth="1"/>
    <col min="14602" max="14602" width="12.88671875" style="62" bestFit="1" customWidth="1"/>
    <col min="14603" max="14603" width="7.6640625" style="62" bestFit="1" customWidth="1"/>
    <col min="14604" max="14604" width="11.5546875" style="62" bestFit="1" customWidth="1"/>
    <col min="14605" max="14605" width="9.5546875" style="62" bestFit="1" customWidth="1"/>
    <col min="14606" max="14847" width="11.44140625" style="62"/>
    <col min="14848" max="14848" width="6.109375" style="62" bestFit="1" customWidth="1"/>
    <col min="14849" max="14849" width="27.109375" style="62" bestFit="1" customWidth="1"/>
    <col min="14850" max="14850" width="14.88671875" style="62" bestFit="1" customWidth="1"/>
    <col min="14851" max="14851" width="13.88671875" style="62" bestFit="1" customWidth="1"/>
    <col min="14852" max="14852" width="14.88671875" style="62" bestFit="1" customWidth="1"/>
    <col min="14853" max="14853" width="13.88671875" style="62" customWidth="1"/>
    <col min="14854" max="14854" width="14.88671875" style="62" bestFit="1" customWidth="1"/>
    <col min="14855" max="14855" width="9.44140625" style="62" bestFit="1" customWidth="1"/>
    <col min="14856" max="14856" width="7.6640625" style="62" bestFit="1" customWidth="1"/>
    <col min="14857" max="14857" width="8.6640625" style="62" bestFit="1" customWidth="1"/>
    <col min="14858" max="14858" width="12.88671875" style="62" bestFit="1" customWidth="1"/>
    <col min="14859" max="14859" width="7.6640625" style="62" bestFit="1" customWidth="1"/>
    <col min="14860" max="14860" width="11.5546875" style="62" bestFit="1" customWidth="1"/>
    <col min="14861" max="14861" width="9.5546875" style="62" bestFit="1" customWidth="1"/>
    <col min="14862" max="15103" width="11.44140625" style="62"/>
    <col min="15104" max="15104" width="6.109375" style="62" bestFit="1" customWidth="1"/>
    <col min="15105" max="15105" width="27.109375" style="62" bestFit="1" customWidth="1"/>
    <col min="15106" max="15106" width="14.88671875" style="62" bestFit="1" customWidth="1"/>
    <col min="15107" max="15107" width="13.88671875" style="62" bestFit="1" customWidth="1"/>
    <col min="15108" max="15108" width="14.88671875" style="62" bestFit="1" customWidth="1"/>
    <col min="15109" max="15109" width="13.88671875" style="62" customWidth="1"/>
    <col min="15110" max="15110" width="14.88671875" style="62" bestFit="1" customWidth="1"/>
    <col min="15111" max="15111" width="9.44140625" style="62" bestFit="1" customWidth="1"/>
    <col min="15112" max="15112" width="7.6640625" style="62" bestFit="1" customWidth="1"/>
    <col min="15113" max="15113" width="8.6640625" style="62" bestFit="1" customWidth="1"/>
    <col min="15114" max="15114" width="12.88671875" style="62" bestFit="1" customWidth="1"/>
    <col min="15115" max="15115" width="7.6640625" style="62" bestFit="1" customWidth="1"/>
    <col min="15116" max="15116" width="11.5546875" style="62" bestFit="1" customWidth="1"/>
    <col min="15117" max="15117" width="9.5546875" style="62" bestFit="1" customWidth="1"/>
    <col min="15118" max="15359" width="11.44140625" style="62"/>
    <col min="15360" max="15360" width="6.109375" style="62" bestFit="1" customWidth="1"/>
    <col min="15361" max="15361" width="27.109375" style="62" bestFit="1" customWidth="1"/>
    <col min="15362" max="15362" width="14.88671875" style="62" bestFit="1" customWidth="1"/>
    <col min="15363" max="15363" width="13.88671875" style="62" bestFit="1" customWidth="1"/>
    <col min="15364" max="15364" width="14.88671875" style="62" bestFit="1" customWidth="1"/>
    <col min="15365" max="15365" width="13.88671875" style="62" customWidth="1"/>
    <col min="15366" max="15366" width="14.88671875" style="62" bestFit="1" customWidth="1"/>
    <col min="15367" max="15367" width="9.44140625" style="62" bestFit="1" customWidth="1"/>
    <col min="15368" max="15368" width="7.6640625" style="62" bestFit="1" customWidth="1"/>
    <col min="15369" max="15369" width="8.6640625" style="62" bestFit="1" customWidth="1"/>
    <col min="15370" max="15370" width="12.88671875" style="62" bestFit="1" customWidth="1"/>
    <col min="15371" max="15371" width="7.6640625" style="62" bestFit="1" customWidth="1"/>
    <col min="15372" max="15372" width="11.5546875" style="62" bestFit="1" customWidth="1"/>
    <col min="15373" max="15373" width="9.5546875" style="62" bestFit="1" customWidth="1"/>
    <col min="15374" max="15615" width="11.44140625" style="62"/>
    <col min="15616" max="15616" width="6.109375" style="62" bestFit="1" customWidth="1"/>
    <col min="15617" max="15617" width="27.109375" style="62" bestFit="1" customWidth="1"/>
    <col min="15618" max="15618" width="14.88671875" style="62" bestFit="1" customWidth="1"/>
    <col min="15619" max="15619" width="13.88671875" style="62" bestFit="1" customWidth="1"/>
    <col min="15620" max="15620" width="14.88671875" style="62" bestFit="1" customWidth="1"/>
    <col min="15621" max="15621" width="13.88671875" style="62" customWidth="1"/>
    <col min="15622" max="15622" width="14.88671875" style="62" bestFit="1" customWidth="1"/>
    <col min="15623" max="15623" width="9.44140625" style="62" bestFit="1" customWidth="1"/>
    <col min="15624" max="15624" width="7.6640625" style="62" bestFit="1" customWidth="1"/>
    <col min="15625" max="15625" width="8.6640625" style="62" bestFit="1" customWidth="1"/>
    <col min="15626" max="15626" width="12.88671875" style="62" bestFit="1" customWidth="1"/>
    <col min="15627" max="15627" width="7.6640625" style="62" bestFit="1" customWidth="1"/>
    <col min="15628" max="15628" width="11.5546875" style="62" bestFit="1" customWidth="1"/>
    <col min="15629" max="15629" width="9.5546875" style="62" bestFit="1" customWidth="1"/>
    <col min="15630" max="15871" width="11.44140625" style="62"/>
    <col min="15872" max="15872" width="6.109375" style="62" bestFit="1" customWidth="1"/>
    <col min="15873" max="15873" width="27.109375" style="62" bestFit="1" customWidth="1"/>
    <col min="15874" max="15874" width="14.88671875" style="62" bestFit="1" customWidth="1"/>
    <col min="15875" max="15875" width="13.88671875" style="62" bestFit="1" customWidth="1"/>
    <col min="15876" max="15876" width="14.88671875" style="62" bestFit="1" customWidth="1"/>
    <col min="15877" max="15877" width="13.88671875" style="62" customWidth="1"/>
    <col min="15878" max="15878" width="14.88671875" style="62" bestFit="1" customWidth="1"/>
    <col min="15879" max="15879" width="9.44140625" style="62" bestFit="1" customWidth="1"/>
    <col min="15880" max="15880" width="7.6640625" style="62" bestFit="1" customWidth="1"/>
    <col min="15881" max="15881" width="8.6640625" style="62" bestFit="1" customWidth="1"/>
    <col min="15882" max="15882" width="12.88671875" style="62" bestFit="1" customWidth="1"/>
    <col min="15883" max="15883" width="7.6640625" style="62" bestFit="1" customWidth="1"/>
    <col min="15884" max="15884" width="11.5546875" style="62" bestFit="1" customWidth="1"/>
    <col min="15885" max="15885" width="9.5546875" style="62" bestFit="1" customWidth="1"/>
    <col min="15886" max="16127" width="11.44140625" style="62"/>
    <col min="16128" max="16128" width="6.109375" style="62" bestFit="1" customWidth="1"/>
    <col min="16129" max="16129" width="27.109375" style="62" bestFit="1" customWidth="1"/>
    <col min="16130" max="16130" width="14.88671875" style="62" bestFit="1" customWidth="1"/>
    <col min="16131" max="16131" width="13.88671875" style="62" bestFit="1" customWidth="1"/>
    <col min="16132" max="16132" width="14.88671875" style="62" bestFit="1" customWidth="1"/>
    <col min="16133" max="16133" width="13.88671875" style="62" customWidth="1"/>
    <col min="16134" max="16134" width="14.88671875" style="62" bestFit="1" customWidth="1"/>
    <col min="16135" max="16135" width="9.44140625" style="62" bestFit="1" customWidth="1"/>
    <col min="16136" max="16136" width="7.6640625" style="62" bestFit="1" customWidth="1"/>
    <col min="16137" max="16137" width="8.6640625" style="62" bestFit="1" customWidth="1"/>
    <col min="16138" max="16138" width="12.88671875" style="62" bestFit="1" customWidth="1"/>
    <col min="16139" max="16139" width="7.6640625" style="62" bestFit="1" customWidth="1"/>
    <col min="16140" max="16140" width="11.5546875" style="62" bestFit="1" customWidth="1"/>
    <col min="16141" max="16141" width="9.5546875" style="62" bestFit="1" customWidth="1"/>
    <col min="16142" max="16384" width="11.44140625" style="62"/>
  </cols>
  <sheetData>
    <row r="1" spans="1:22" ht="20.100000000000001" customHeight="1" x14ac:dyDescent="0.25">
      <c r="A1" s="154" t="s">
        <v>160</v>
      </c>
      <c r="B1" s="154"/>
      <c r="C1" s="154"/>
      <c r="D1" s="154"/>
      <c r="E1" s="154"/>
      <c r="F1" s="154"/>
      <c r="G1" s="154"/>
      <c r="H1" s="154"/>
      <c r="I1" s="154"/>
      <c r="J1" s="154"/>
      <c r="K1" s="154"/>
      <c r="L1" s="154"/>
      <c r="M1" s="154"/>
      <c r="N1" s="154"/>
      <c r="O1" s="154"/>
      <c r="P1" s="154"/>
      <c r="Q1" s="154"/>
      <c r="R1" s="154"/>
      <c r="S1" s="154"/>
      <c r="T1" s="154"/>
      <c r="U1" s="154"/>
      <c r="V1" s="154"/>
    </row>
    <row r="2" spans="1:22" ht="20.100000000000001" customHeight="1" x14ac:dyDescent="0.25">
      <c r="A2" s="155" t="s">
        <v>161</v>
      </c>
      <c r="B2" s="155"/>
      <c r="C2" s="155"/>
      <c r="D2" s="155"/>
      <c r="E2" s="155"/>
      <c r="F2" s="155"/>
      <c r="G2" s="155"/>
      <c r="H2" s="155"/>
      <c r="I2" s="155"/>
      <c r="J2" s="155"/>
      <c r="K2" s="155"/>
      <c r="L2" s="155"/>
      <c r="M2" s="155"/>
      <c r="N2" s="155"/>
      <c r="O2" s="155"/>
      <c r="P2" s="155"/>
      <c r="Q2" s="155"/>
      <c r="R2" s="155"/>
      <c r="S2" s="155"/>
      <c r="T2" s="155"/>
      <c r="U2" s="155"/>
      <c r="V2" s="155"/>
    </row>
    <row r="3" spans="1:22" ht="25.2" thickBot="1" x14ac:dyDescent="0.3">
      <c r="A3" s="63" t="s">
        <v>162</v>
      </c>
      <c r="B3" s="64"/>
      <c r="C3" s="64"/>
      <c r="D3" s="65"/>
      <c r="E3" s="1"/>
      <c r="F3" s="2"/>
      <c r="G3" s="3"/>
      <c r="H3" s="3"/>
      <c r="I3" s="3"/>
      <c r="J3" s="3"/>
      <c r="K3" s="3"/>
      <c r="L3" s="3"/>
      <c r="M3" s="3"/>
      <c r="N3" s="3"/>
      <c r="O3" s="4"/>
      <c r="P3" s="4"/>
      <c r="Q3" s="4"/>
      <c r="R3" s="4"/>
      <c r="S3" s="4"/>
      <c r="T3" s="4"/>
      <c r="U3" s="66" t="s">
        <v>0</v>
      </c>
      <c r="V3" s="5">
        <v>43189</v>
      </c>
    </row>
    <row r="4" spans="1:22" ht="30" customHeight="1" thickTop="1" thickBot="1" x14ac:dyDescent="0.3">
      <c r="A4" s="156" t="s">
        <v>160</v>
      </c>
      <c r="B4" s="157"/>
      <c r="C4" s="158"/>
      <c r="D4" s="159" t="s">
        <v>163</v>
      </c>
      <c r="E4" s="160"/>
      <c r="F4" s="161"/>
      <c r="G4" s="159" t="s">
        <v>164</v>
      </c>
      <c r="H4" s="160"/>
      <c r="I4" s="161"/>
      <c r="J4" s="159" t="s">
        <v>165</v>
      </c>
      <c r="K4" s="160"/>
      <c r="L4" s="161"/>
      <c r="M4" s="159" t="s">
        <v>166</v>
      </c>
      <c r="N4" s="160"/>
      <c r="O4" s="161"/>
      <c r="P4" s="159" t="s">
        <v>167</v>
      </c>
      <c r="Q4" s="160"/>
      <c r="R4" s="161"/>
      <c r="S4" s="159" t="s">
        <v>168</v>
      </c>
      <c r="T4" s="160"/>
      <c r="U4" s="160"/>
      <c r="V4" s="161"/>
    </row>
    <row r="5" spans="1:22" ht="20.100000000000001" customHeight="1" thickTop="1" thickBot="1" x14ac:dyDescent="0.3">
      <c r="A5" s="151" t="s">
        <v>169</v>
      </c>
      <c r="B5" s="152"/>
      <c r="C5" s="153"/>
      <c r="D5" s="67" t="s">
        <v>170</v>
      </c>
      <c r="E5" s="67" t="s">
        <v>171</v>
      </c>
      <c r="F5" s="67" t="s">
        <v>172</v>
      </c>
      <c r="G5" s="67" t="s">
        <v>170</v>
      </c>
      <c r="H5" s="67" t="s">
        <v>171</v>
      </c>
      <c r="I5" s="67" t="s">
        <v>172</v>
      </c>
      <c r="J5" s="67" t="s">
        <v>170</v>
      </c>
      <c r="K5" s="67" t="s">
        <v>171</v>
      </c>
      <c r="L5" s="67" t="s">
        <v>172</v>
      </c>
      <c r="M5" s="67" t="s">
        <v>170</v>
      </c>
      <c r="N5" s="67" t="s">
        <v>171</v>
      </c>
      <c r="O5" s="67" t="s">
        <v>172</v>
      </c>
      <c r="P5" s="67" t="s">
        <v>170</v>
      </c>
      <c r="Q5" s="67" t="s">
        <v>171</v>
      </c>
      <c r="R5" s="67" t="s">
        <v>172</v>
      </c>
      <c r="S5" s="67" t="s">
        <v>173</v>
      </c>
      <c r="T5" s="67" t="s">
        <v>171</v>
      </c>
      <c r="U5" s="67" t="s">
        <v>174</v>
      </c>
      <c r="V5" s="68" t="s">
        <v>175</v>
      </c>
    </row>
    <row r="6" spans="1:22" ht="30" customHeight="1" thickTop="1" thickBot="1" x14ac:dyDescent="0.3">
      <c r="A6" s="69" t="s">
        <v>1</v>
      </c>
      <c r="B6" s="70" t="s">
        <v>176</v>
      </c>
      <c r="C6" s="71" t="s">
        <v>29</v>
      </c>
      <c r="D6" s="72">
        <f>D10+D17+D23+D29+D34+D41+D44+D56+D60+D63</f>
        <v>245300000</v>
      </c>
      <c r="E6" s="72">
        <f>E10+E17+E23+E29+E34+E41+E44+E56+E60+E63</f>
        <v>54800000</v>
      </c>
      <c r="F6" s="72">
        <f>SUM(D6:E6)</f>
        <v>300100000</v>
      </c>
      <c r="G6" s="72">
        <f>G10+G17+G23+G29+G34+G41+G44+G56+G60+G63</f>
        <v>0</v>
      </c>
      <c r="H6" s="72">
        <f>H10+H17+H23+H29+H34+H41+H44+H56+H60+H63</f>
        <v>3000000</v>
      </c>
      <c r="I6" s="72">
        <f>SUM(G6:H6)</f>
        <v>3000000</v>
      </c>
      <c r="J6" s="72">
        <f>J10+J17+J23+J29+J34+J41+J44+J56+J60+J63</f>
        <v>0</v>
      </c>
      <c r="K6" s="72">
        <f>K10+K17+K23+K29+K34+K41+K44+K56+K60+K63</f>
        <v>0</v>
      </c>
      <c r="L6" s="72">
        <f>SUM(J6:K6)</f>
        <v>0</v>
      </c>
      <c r="M6" s="72">
        <f>M10+M17+M23+M29+M34+M41+M44+M56+M60+M63</f>
        <v>0</v>
      </c>
      <c r="N6" s="72">
        <f>N10+N17+N23+N29+N34+N41+N44+N56+N60+N63</f>
        <v>0</v>
      </c>
      <c r="O6" s="72">
        <f>SUM(M6:N6)</f>
        <v>0</v>
      </c>
      <c r="P6" s="72">
        <f>P10+P17+P23+P29+P34+P41+P44+P56+P60+P63</f>
        <v>0</v>
      </c>
      <c r="Q6" s="72">
        <f>Q10+Q17+Q23+Q29+Q34+Q41+Q44+Q56+Q60+Q63</f>
        <v>3000000</v>
      </c>
      <c r="R6" s="72">
        <f>SUM(P6:Q6)</f>
        <v>3000000</v>
      </c>
      <c r="S6" s="73" t="e">
        <f>+M6/G6</f>
        <v>#DIV/0!</v>
      </c>
      <c r="T6" s="73">
        <f>+N6/H6</f>
        <v>0</v>
      </c>
      <c r="U6" s="73">
        <f>+O6/I6</f>
        <v>0</v>
      </c>
      <c r="V6" s="73">
        <f>+O6/F6</f>
        <v>0</v>
      </c>
    </row>
    <row r="7" spans="1:22" ht="9.9" customHeight="1" thickTop="1" thickBot="1" x14ac:dyDescent="0.3">
      <c r="A7" s="74"/>
      <c r="B7" s="74"/>
      <c r="C7" s="74"/>
      <c r="D7" s="75"/>
      <c r="E7" s="75"/>
      <c r="F7" s="75"/>
      <c r="G7" s="75"/>
      <c r="H7" s="75"/>
      <c r="I7" s="75"/>
      <c r="J7" s="75"/>
      <c r="K7" s="75"/>
      <c r="L7" s="75"/>
      <c r="M7" s="75"/>
      <c r="N7" s="75"/>
      <c r="O7" s="75"/>
      <c r="P7" s="75"/>
      <c r="Q7" s="75"/>
      <c r="R7" s="75"/>
      <c r="S7" s="76"/>
      <c r="T7" s="76"/>
      <c r="U7" s="76"/>
      <c r="V7" s="76"/>
    </row>
    <row r="8" spans="1:22" ht="30" customHeight="1" thickTop="1" thickBot="1" x14ac:dyDescent="0.3">
      <c r="A8" s="77" t="s">
        <v>2</v>
      </c>
      <c r="B8" s="78" t="s">
        <v>177</v>
      </c>
      <c r="C8" s="79" t="s">
        <v>97</v>
      </c>
      <c r="D8" s="80">
        <f>D29+D49+D54+D55+D56+D60</f>
        <v>245300000</v>
      </c>
      <c r="E8" s="80">
        <f>E29+E49+E54+E55+E56+E60</f>
        <v>54800000</v>
      </c>
      <c r="F8" s="81">
        <f>SUM(D8:E8)</f>
        <v>300100000</v>
      </c>
      <c r="G8" s="80">
        <f>G29+G49+G54+G55+G56+G60</f>
        <v>0</v>
      </c>
      <c r="H8" s="80">
        <f>H29+H49+H54+H55+H56+H60</f>
        <v>3000000</v>
      </c>
      <c r="I8" s="81">
        <f>SUM(G8:H8)</f>
        <v>3000000</v>
      </c>
      <c r="J8" s="80">
        <f>J29+J49+J54+J55+J56+J60</f>
        <v>0</v>
      </c>
      <c r="K8" s="80">
        <f>K29+K49+K54+K55+K56+K60</f>
        <v>0</v>
      </c>
      <c r="L8" s="81">
        <f>SUM(J8:K8)</f>
        <v>0</v>
      </c>
      <c r="M8" s="80">
        <f>M29+M49+M54+M55+M56+M60</f>
        <v>0</v>
      </c>
      <c r="N8" s="80">
        <f>N29+N49+N54+N55+N56+N60</f>
        <v>0</v>
      </c>
      <c r="O8" s="81">
        <f>SUM(M8:N8)</f>
        <v>0</v>
      </c>
      <c r="P8" s="80">
        <f>P29+P49+P54+P55+P56+P60</f>
        <v>0</v>
      </c>
      <c r="Q8" s="80">
        <f>Q29+Q49+Q54+Q55+Q56+Q60</f>
        <v>3000000</v>
      </c>
      <c r="R8" s="81">
        <f>SUM(P8:Q8)</f>
        <v>3000000</v>
      </c>
      <c r="S8" s="82" t="e">
        <f>+M8/G8</f>
        <v>#DIV/0!</v>
      </c>
      <c r="T8" s="82">
        <f>+N8/H8</f>
        <v>0</v>
      </c>
      <c r="U8" s="82">
        <f>+O8/I8</f>
        <v>0</v>
      </c>
      <c r="V8" s="83">
        <f>+O8/F8</f>
        <v>0</v>
      </c>
    </row>
    <row r="9" spans="1:22" ht="9.9" customHeight="1" thickTop="1" thickBot="1" x14ac:dyDescent="0.3">
      <c r="A9" s="74"/>
      <c r="B9" s="74"/>
      <c r="C9" s="74"/>
      <c r="D9" s="75"/>
      <c r="E9" s="75"/>
      <c r="F9" s="75"/>
      <c r="G9" s="75"/>
      <c r="H9" s="75"/>
      <c r="I9" s="75"/>
      <c r="J9" s="75"/>
      <c r="K9" s="75"/>
      <c r="L9" s="75"/>
      <c r="M9" s="75"/>
      <c r="N9" s="75"/>
      <c r="O9" s="75"/>
      <c r="P9" s="75"/>
      <c r="Q9" s="75"/>
      <c r="R9" s="75"/>
      <c r="S9" s="76"/>
      <c r="T9" s="76"/>
      <c r="U9" s="76"/>
      <c r="V9" s="76"/>
    </row>
    <row r="10" spans="1:22" ht="20.100000000000001" hidden="1" customHeight="1" thickTop="1" x14ac:dyDescent="0.25">
      <c r="A10" s="84" t="s">
        <v>3</v>
      </c>
      <c r="B10" s="85" t="s">
        <v>4</v>
      </c>
      <c r="C10" s="86"/>
      <c r="D10" s="87">
        <f>SUM(D11:D16)</f>
        <v>0</v>
      </c>
      <c r="E10" s="87">
        <f>SUM(E11:E16)</f>
        <v>0</v>
      </c>
      <c r="F10" s="87">
        <f>SUM(D10:E10)</f>
        <v>0</v>
      </c>
      <c r="G10" s="87">
        <f>SUM(G11:G16)</f>
        <v>0</v>
      </c>
      <c r="H10" s="87">
        <f>SUM(H11:H16)</f>
        <v>0</v>
      </c>
      <c r="I10" s="87">
        <f>SUM(G10:H10)</f>
        <v>0</v>
      </c>
      <c r="J10" s="87">
        <f>SUM(J11:J16)</f>
        <v>0</v>
      </c>
      <c r="K10" s="87">
        <f>SUM(K11:K16)</f>
        <v>0</v>
      </c>
      <c r="L10" s="87">
        <f>SUM(J10:K10)</f>
        <v>0</v>
      </c>
      <c r="M10" s="87">
        <f>SUM(M11:M16)</f>
        <v>0</v>
      </c>
      <c r="N10" s="87">
        <f>SUM(N11:N16)</f>
        <v>0</v>
      </c>
      <c r="O10" s="87">
        <f>SUM(M10:N10)</f>
        <v>0</v>
      </c>
      <c r="P10" s="87">
        <f>SUM(P11:P16)</f>
        <v>0</v>
      </c>
      <c r="Q10" s="87">
        <f>SUM(Q11:Q16)</f>
        <v>0</v>
      </c>
      <c r="R10" s="88">
        <f>SUM(P10:Q10)</f>
        <v>0</v>
      </c>
      <c r="S10" s="89" t="e">
        <f t="shared" ref="S10:U24" si="0">+M10/G10</f>
        <v>#DIV/0!</v>
      </c>
      <c r="T10" s="89" t="e">
        <f t="shared" si="0"/>
        <v>#DIV/0!</v>
      </c>
      <c r="U10" s="89" t="e">
        <f t="shared" si="0"/>
        <v>#DIV/0!</v>
      </c>
      <c r="V10" s="83" t="e">
        <f t="shared" ref="V10:V22" si="1">+O10/F10</f>
        <v>#DIV/0!</v>
      </c>
    </row>
    <row r="11" spans="1:22" ht="17.100000000000001" hidden="1" customHeight="1" x14ac:dyDescent="0.25">
      <c r="A11" s="90" t="s">
        <v>2</v>
      </c>
      <c r="B11" s="6" t="s">
        <v>30</v>
      </c>
      <c r="C11" s="22" t="s">
        <v>75</v>
      </c>
      <c r="D11" s="7"/>
      <c r="E11" s="7"/>
      <c r="F11" s="91">
        <f t="shared" ref="F11:F66" si="2">SUM(D11:E11)</f>
        <v>0</v>
      </c>
      <c r="G11" s="7"/>
      <c r="H11" s="7"/>
      <c r="I11" s="91">
        <f t="shared" ref="I11:I61" si="3">SUM(G11:H11)</f>
        <v>0</v>
      </c>
      <c r="J11" s="7"/>
      <c r="K11" s="7"/>
      <c r="L11" s="91">
        <f t="shared" ref="L11:L61" si="4">SUM(J11:K11)</f>
        <v>0</v>
      </c>
      <c r="M11" s="7"/>
      <c r="N11" s="7"/>
      <c r="O11" s="91">
        <f t="shared" ref="O11:O61" si="5">SUM(M11:N11)</f>
        <v>0</v>
      </c>
      <c r="P11" s="92">
        <f>G11-(J11+M11)</f>
        <v>0</v>
      </c>
      <c r="Q11" s="92">
        <f>H11-(K11+N11)</f>
        <v>0</v>
      </c>
      <c r="R11" s="93">
        <f t="shared" ref="R11:R16" si="6">SUM(P11:Q11)</f>
        <v>0</v>
      </c>
      <c r="S11" s="94" t="e">
        <f t="shared" si="0"/>
        <v>#DIV/0!</v>
      </c>
      <c r="T11" s="94" t="e">
        <f t="shared" si="0"/>
        <v>#DIV/0!</v>
      </c>
      <c r="U11" s="94" t="e">
        <f t="shared" si="0"/>
        <v>#DIV/0!</v>
      </c>
      <c r="V11" s="95" t="e">
        <f t="shared" si="1"/>
        <v>#DIV/0!</v>
      </c>
    </row>
    <row r="12" spans="1:22" ht="17.100000000000001" hidden="1" customHeight="1" x14ac:dyDescent="0.25">
      <c r="A12" s="90" t="s">
        <v>31</v>
      </c>
      <c r="B12" s="6" t="s">
        <v>32</v>
      </c>
      <c r="C12" s="22" t="s">
        <v>75</v>
      </c>
      <c r="D12" s="7"/>
      <c r="E12" s="7"/>
      <c r="F12" s="91">
        <f t="shared" si="2"/>
        <v>0</v>
      </c>
      <c r="G12" s="7"/>
      <c r="H12" s="7"/>
      <c r="I12" s="91">
        <f t="shared" si="3"/>
        <v>0</v>
      </c>
      <c r="J12" s="7"/>
      <c r="K12" s="7"/>
      <c r="L12" s="91">
        <f t="shared" si="4"/>
        <v>0</v>
      </c>
      <c r="M12" s="7"/>
      <c r="N12" s="7"/>
      <c r="O12" s="91">
        <f t="shared" si="5"/>
        <v>0</v>
      </c>
      <c r="P12" s="92">
        <f t="shared" ref="P12:Q16" si="7">G12-(J12+M12)</f>
        <v>0</v>
      </c>
      <c r="Q12" s="92">
        <f t="shared" si="7"/>
        <v>0</v>
      </c>
      <c r="R12" s="93">
        <f t="shared" si="6"/>
        <v>0</v>
      </c>
      <c r="S12" s="94" t="e">
        <f t="shared" si="0"/>
        <v>#DIV/0!</v>
      </c>
      <c r="T12" s="94" t="e">
        <f t="shared" si="0"/>
        <v>#DIV/0!</v>
      </c>
      <c r="U12" s="94" t="e">
        <f t="shared" si="0"/>
        <v>#DIV/0!</v>
      </c>
      <c r="V12" s="95" t="e">
        <f t="shared" si="1"/>
        <v>#DIV/0!</v>
      </c>
    </row>
    <row r="13" spans="1:22" ht="17.100000000000001" hidden="1" customHeight="1" x14ac:dyDescent="0.25">
      <c r="A13" s="90" t="s">
        <v>33</v>
      </c>
      <c r="B13" s="6" t="s">
        <v>74</v>
      </c>
      <c r="C13" s="22" t="s">
        <v>76</v>
      </c>
      <c r="D13" s="7"/>
      <c r="E13" s="7"/>
      <c r="F13" s="91">
        <f t="shared" si="2"/>
        <v>0</v>
      </c>
      <c r="G13" s="7"/>
      <c r="H13" s="7"/>
      <c r="I13" s="91">
        <f t="shared" si="3"/>
        <v>0</v>
      </c>
      <c r="J13" s="7"/>
      <c r="K13" s="7"/>
      <c r="L13" s="91">
        <f t="shared" si="4"/>
        <v>0</v>
      </c>
      <c r="M13" s="7"/>
      <c r="N13" s="7"/>
      <c r="O13" s="91">
        <f t="shared" si="5"/>
        <v>0</v>
      </c>
      <c r="P13" s="92">
        <f t="shared" si="7"/>
        <v>0</v>
      </c>
      <c r="Q13" s="92">
        <f t="shared" si="7"/>
        <v>0</v>
      </c>
      <c r="R13" s="93">
        <f t="shared" si="6"/>
        <v>0</v>
      </c>
      <c r="S13" s="94" t="e">
        <f t="shared" si="0"/>
        <v>#DIV/0!</v>
      </c>
      <c r="T13" s="94" t="e">
        <f t="shared" si="0"/>
        <v>#DIV/0!</v>
      </c>
      <c r="U13" s="94" t="e">
        <f t="shared" si="0"/>
        <v>#DIV/0!</v>
      </c>
      <c r="V13" s="95" t="e">
        <f t="shared" si="1"/>
        <v>#DIV/0!</v>
      </c>
    </row>
    <row r="14" spans="1:22" ht="17.100000000000001" hidden="1" customHeight="1" x14ac:dyDescent="0.25">
      <c r="A14" s="90" t="s">
        <v>5</v>
      </c>
      <c r="B14" s="6" t="s">
        <v>34</v>
      </c>
      <c r="C14" s="22" t="s">
        <v>77</v>
      </c>
      <c r="D14" s="7"/>
      <c r="E14" s="7"/>
      <c r="F14" s="91">
        <f t="shared" si="2"/>
        <v>0</v>
      </c>
      <c r="G14" s="7"/>
      <c r="H14" s="7"/>
      <c r="I14" s="91">
        <f t="shared" si="3"/>
        <v>0</v>
      </c>
      <c r="J14" s="7"/>
      <c r="K14" s="7"/>
      <c r="L14" s="91">
        <f t="shared" si="4"/>
        <v>0</v>
      </c>
      <c r="M14" s="7"/>
      <c r="N14" s="7"/>
      <c r="O14" s="91">
        <f t="shared" si="5"/>
        <v>0</v>
      </c>
      <c r="P14" s="92">
        <f t="shared" si="7"/>
        <v>0</v>
      </c>
      <c r="Q14" s="92">
        <f t="shared" si="7"/>
        <v>0</v>
      </c>
      <c r="R14" s="93">
        <f t="shared" si="6"/>
        <v>0</v>
      </c>
      <c r="S14" s="94" t="e">
        <f t="shared" si="0"/>
        <v>#DIV/0!</v>
      </c>
      <c r="T14" s="94" t="e">
        <f t="shared" si="0"/>
        <v>#DIV/0!</v>
      </c>
      <c r="U14" s="94" t="e">
        <f t="shared" si="0"/>
        <v>#DIV/0!</v>
      </c>
      <c r="V14" s="95" t="e">
        <f t="shared" si="1"/>
        <v>#DIV/0!</v>
      </c>
    </row>
    <row r="15" spans="1:22" ht="17.100000000000001" hidden="1" customHeight="1" x14ac:dyDescent="0.25">
      <c r="A15" s="90" t="s">
        <v>35</v>
      </c>
      <c r="B15" s="6" t="s">
        <v>6</v>
      </c>
      <c r="C15" s="22" t="s">
        <v>78</v>
      </c>
      <c r="D15" s="7"/>
      <c r="E15" s="7"/>
      <c r="F15" s="91">
        <f t="shared" si="2"/>
        <v>0</v>
      </c>
      <c r="G15" s="7"/>
      <c r="H15" s="7"/>
      <c r="I15" s="91">
        <f t="shared" si="3"/>
        <v>0</v>
      </c>
      <c r="J15" s="7"/>
      <c r="K15" s="7"/>
      <c r="L15" s="91">
        <f t="shared" si="4"/>
        <v>0</v>
      </c>
      <c r="M15" s="7"/>
      <c r="N15" s="7"/>
      <c r="O15" s="91">
        <f t="shared" si="5"/>
        <v>0</v>
      </c>
      <c r="P15" s="92">
        <f t="shared" si="7"/>
        <v>0</v>
      </c>
      <c r="Q15" s="92">
        <f t="shared" si="7"/>
        <v>0</v>
      </c>
      <c r="R15" s="93">
        <f t="shared" si="6"/>
        <v>0</v>
      </c>
      <c r="S15" s="94" t="e">
        <f t="shared" si="0"/>
        <v>#DIV/0!</v>
      </c>
      <c r="T15" s="94" t="e">
        <f t="shared" si="0"/>
        <v>#DIV/0!</v>
      </c>
      <c r="U15" s="94" t="e">
        <f t="shared" si="0"/>
        <v>#DIV/0!</v>
      </c>
      <c r="V15" s="95" t="e">
        <f t="shared" si="1"/>
        <v>#DIV/0!</v>
      </c>
    </row>
    <row r="16" spans="1:22" ht="17.100000000000001" hidden="1" customHeight="1" thickBot="1" x14ac:dyDescent="0.3">
      <c r="A16" s="90" t="s">
        <v>36</v>
      </c>
      <c r="B16" s="6" t="s">
        <v>134</v>
      </c>
      <c r="C16" s="22" t="s">
        <v>77</v>
      </c>
      <c r="D16" s="7"/>
      <c r="E16" s="7"/>
      <c r="F16" s="91">
        <f t="shared" si="2"/>
        <v>0</v>
      </c>
      <c r="G16" s="7"/>
      <c r="H16" s="7"/>
      <c r="I16" s="91">
        <f t="shared" si="3"/>
        <v>0</v>
      </c>
      <c r="J16" s="7"/>
      <c r="K16" s="7"/>
      <c r="L16" s="91">
        <f t="shared" si="4"/>
        <v>0</v>
      </c>
      <c r="M16" s="7"/>
      <c r="N16" s="7"/>
      <c r="O16" s="91">
        <f t="shared" si="5"/>
        <v>0</v>
      </c>
      <c r="P16" s="92">
        <f t="shared" si="7"/>
        <v>0</v>
      </c>
      <c r="Q16" s="92">
        <f t="shared" si="7"/>
        <v>0</v>
      </c>
      <c r="R16" s="93">
        <f t="shared" si="6"/>
        <v>0</v>
      </c>
      <c r="S16" s="94" t="e">
        <f t="shared" si="0"/>
        <v>#DIV/0!</v>
      </c>
      <c r="T16" s="94" t="e">
        <f t="shared" si="0"/>
        <v>#DIV/0!</v>
      </c>
      <c r="U16" s="94" t="e">
        <f t="shared" si="0"/>
        <v>#DIV/0!</v>
      </c>
      <c r="V16" s="95" t="e">
        <f t="shared" si="1"/>
        <v>#DIV/0!</v>
      </c>
    </row>
    <row r="17" spans="1:22" ht="20.100000000000001" hidden="1" customHeight="1" thickTop="1" x14ac:dyDescent="0.25">
      <c r="A17" s="84" t="s">
        <v>7</v>
      </c>
      <c r="B17" s="85" t="s">
        <v>13</v>
      </c>
      <c r="C17" s="86"/>
      <c r="D17" s="87">
        <f>SUM(D18:D22)</f>
        <v>0</v>
      </c>
      <c r="E17" s="87">
        <f>SUM(E18:E22)</f>
        <v>0</v>
      </c>
      <c r="F17" s="87">
        <f t="shared" si="2"/>
        <v>0</v>
      </c>
      <c r="G17" s="87">
        <f>SUM(G18:G22)</f>
        <v>0</v>
      </c>
      <c r="H17" s="87">
        <f>SUM(H18:H22)</f>
        <v>0</v>
      </c>
      <c r="I17" s="87">
        <f t="shared" si="3"/>
        <v>0</v>
      </c>
      <c r="J17" s="87">
        <f>SUM(J18:J22)</f>
        <v>0</v>
      </c>
      <c r="K17" s="87">
        <f>SUM(K18:K22)</f>
        <v>0</v>
      </c>
      <c r="L17" s="87">
        <f t="shared" si="4"/>
        <v>0</v>
      </c>
      <c r="M17" s="87">
        <f>SUM(M18:M22)</f>
        <v>0</v>
      </c>
      <c r="N17" s="87">
        <f>SUM(N18:N22)</f>
        <v>0</v>
      </c>
      <c r="O17" s="87">
        <f t="shared" si="5"/>
        <v>0</v>
      </c>
      <c r="P17" s="87">
        <f>SUM(P18:P22)</f>
        <v>0</v>
      </c>
      <c r="Q17" s="87">
        <f>SUM(Q18:Q22)</f>
        <v>0</v>
      </c>
      <c r="R17" s="88">
        <f>SUM(P17:Q17)</f>
        <v>0</v>
      </c>
      <c r="S17" s="89" t="e">
        <f t="shared" si="0"/>
        <v>#DIV/0!</v>
      </c>
      <c r="T17" s="89" t="e">
        <f t="shared" si="0"/>
        <v>#DIV/0!</v>
      </c>
      <c r="U17" s="89" t="e">
        <f t="shared" si="0"/>
        <v>#DIV/0!</v>
      </c>
      <c r="V17" s="83" t="e">
        <f t="shared" si="1"/>
        <v>#DIV/0!</v>
      </c>
    </row>
    <row r="18" spans="1:22" ht="17.100000000000001" hidden="1" customHeight="1" x14ac:dyDescent="0.25">
      <c r="A18" s="90" t="s">
        <v>2</v>
      </c>
      <c r="B18" s="6" t="s">
        <v>37</v>
      </c>
      <c r="C18" s="22" t="s">
        <v>80</v>
      </c>
      <c r="D18" s="7"/>
      <c r="E18" s="7"/>
      <c r="F18" s="91">
        <f t="shared" si="2"/>
        <v>0</v>
      </c>
      <c r="G18" s="7"/>
      <c r="H18" s="7"/>
      <c r="I18" s="91">
        <f t="shared" si="3"/>
        <v>0</v>
      </c>
      <c r="J18" s="7"/>
      <c r="K18" s="7"/>
      <c r="L18" s="91">
        <f t="shared" si="4"/>
        <v>0</v>
      </c>
      <c r="M18" s="7"/>
      <c r="N18" s="7"/>
      <c r="O18" s="91">
        <f t="shared" si="5"/>
        <v>0</v>
      </c>
      <c r="P18" s="92">
        <f>G18-(J18+M18)</f>
        <v>0</v>
      </c>
      <c r="Q18" s="92">
        <f>H18-(K18+N18)</f>
        <v>0</v>
      </c>
      <c r="R18" s="93">
        <f t="shared" ref="R18:R22" si="8">SUM(P18:Q18)</f>
        <v>0</v>
      </c>
      <c r="S18" s="94" t="e">
        <f t="shared" si="0"/>
        <v>#DIV/0!</v>
      </c>
      <c r="T18" s="94" t="e">
        <f t="shared" si="0"/>
        <v>#DIV/0!</v>
      </c>
      <c r="U18" s="94" t="e">
        <f t="shared" si="0"/>
        <v>#DIV/0!</v>
      </c>
      <c r="V18" s="95" t="e">
        <f t="shared" si="1"/>
        <v>#DIV/0!</v>
      </c>
    </row>
    <row r="19" spans="1:22" ht="17.100000000000001" hidden="1" customHeight="1" x14ac:dyDescent="0.25">
      <c r="A19" s="90" t="s">
        <v>31</v>
      </c>
      <c r="B19" s="6" t="s">
        <v>38</v>
      </c>
      <c r="C19" s="22" t="s">
        <v>80</v>
      </c>
      <c r="D19" s="7"/>
      <c r="E19" s="7"/>
      <c r="F19" s="91">
        <f t="shared" si="2"/>
        <v>0</v>
      </c>
      <c r="G19" s="7"/>
      <c r="H19" s="7"/>
      <c r="I19" s="91">
        <f t="shared" si="3"/>
        <v>0</v>
      </c>
      <c r="J19" s="7"/>
      <c r="K19" s="7"/>
      <c r="L19" s="91">
        <f t="shared" si="4"/>
        <v>0</v>
      </c>
      <c r="M19" s="7"/>
      <c r="N19" s="7"/>
      <c r="O19" s="91">
        <f t="shared" si="5"/>
        <v>0</v>
      </c>
      <c r="P19" s="92">
        <f>G19-(J19+M19)</f>
        <v>0</v>
      </c>
      <c r="Q19" s="92">
        <f>H19-(K19+N19)</f>
        <v>0</v>
      </c>
      <c r="R19" s="93">
        <f t="shared" si="8"/>
        <v>0</v>
      </c>
      <c r="S19" s="94" t="e">
        <f t="shared" si="0"/>
        <v>#DIV/0!</v>
      </c>
      <c r="T19" s="94" t="e">
        <f t="shared" si="0"/>
        <v>#DIV/0!</v>
      </c>
      <c r="U19" s="94" t="e">
        <f t="shared" si="0"/>
        <v>#DIV/0!</v>
      </c>
      <c r="V19" s="95" t="e">
        <f t="shared" si="1"/>
        <v>#DIV/0!</v>
      </c>
    </row>
    <row r="20" spans="1:22" ht="17.100000000000001" hidden="1" customHeight="1" x14ac:dyDescent="0.25">
      <c r="A20" s="90" t="s">
        <v>33</v>
      </c>
      <c r="B20" s="6" t="s">
        <v>79</v>
      </c>
      <c r="C20" s="22" t="s">
        <v>80</v>
      </c>
      <c r="D20" s="7"/>
      <c r="E20" s="7"/>
      <c r="F20" s="91">
        <f t="shared" si="2"/>
        <v>0</v>
      </c>
      <c r="G20" s="7"/>
      <c r="H20" s="7"/>
      <c r="I20" s="91">
        <f t="shared" si="3"/>
        <v>0</v>
      </c>
      <c r="J20" s="7"/>
      <c r="K20" s="7"/>
      <c r="L20" s="91">
        <f t="shared" si="4"/>
        <v>0</v>
      </c>
      <c r="M20" s="7"/>
      <c r="N20" s="7"/>
      <c r="O20" s="91">
        <f t="shared" si="5"/>
        <v>0</v>
      </c>
      <c r="P20" s="92">
        <f t="shared" ref="P20:Q22" si="9">G20-(J20+M20)</f>
        <v>0</v>
      </c>
      <c r="Q20" s="92">
        <f t="shared" si="9"/>
        <v>0</v>
      </c>
      <c r="R20" s="93">
        <f t="shared" si="8"/>
        <v>0</v>
      </c>
      <c r="S20" s="94" t="e">
        <f t="shared" si="0"/>
        <v>#DIV/0!</v>
      </c>
      <c r="T20" s="94" t="e">
        <f t="shared" si="0"/>
        <v>#DIV/0!</v>
      </c>
      <c r="U20" s="94" t="e">
        <f t="shared" si="0"/>
        <v>#DIV/0!</v>
      </c>
      <c r="V20" s="95" t="e">
        <f t="shared" si="1"/>
        <v>#DIV/0!</v>
      </c>
    </row>
    <row r="21" spans="1:22" ht="17.100000000000001" hidden="1" customHeight="1" x14ac:dyDescent="0.25">
      <c r="A21" s="90" t="s">
        <v>5</v>
      </c>
      <c r="B21" s="6" t="s">
        <v>39</v>
      </c>
      <c r="C21" s="22" t="s">
        <v>80</v>
      </c>
      <c r="D21" s="7"/>
      <c r="E21" s="7"/>
      <c r="F21" s="91">
        <f t="shared" si="2"/>
        <v>0</v>
      </c>
      <c r="G21" s="7"/>
      <c r="H21" s="7"/>
      <c r="I21" s="91">
        <f t="shared" si="3"/>
        <v>0</v>
      </c>
      <c r="J21" s="7"/>
      <c r="K21" s="7"/>
      <c r="L21" s="91">
        <f t="shared" si="4"/>
        <v>0</v>
      </c>
      <c r="M21" s="7"/>
      <c r="N21" s="7"/>
      <c r="O21" s="91">
        <f t="shared" si="5"/>
        <v>0</v>
      </c>
      <c r="P21" s="92">
        <f t="shared" si="9"/>
        <v>0</v>
      </c>
      <c r="Q21" s="92">
        <f t="shared" si="9"/>
        <v>0</v>
      </c>
      <c r="R21" s="93">
        <f t="shared" si="8"/>
        <v>0</v>
      </c>
      <c r="S21" s="94" t="e">
        <f t="shared" si="0"/>
        <v>#DIV/0!</v>
      </c>
      <c r="T21" s="94" t="e">
        <f t="shared" si="0"/>
        <v>#DIV/0!</v>
      </c>
      <c r="U21" s="94" t="e">
        <f t="shared" si="0"/>
        <v>#DIV/0!</v>
      </c>
      <c r="V21" s="95" t="e">
        <f t="shared" si="1"/>
        <v>#DIV/0!</v>
      </c>
    </row>
    <row r="22" spans="1:22" ht="17.100000000000001" hidden="1" customHeight="1" thickBot="1" x14ac:dyDescent="0.3">
      <c r="A22" s="90" t="s">
        <v>35</v>
      </c>
      <c r="B22" s="6" t="s">
        <v>135</v>
      </c>
      <c r="C22" s="22" t="s">
        <v>80</v>
      </c>
      <c r="D22" s="7"/>
      <c r="E22" s="7"/>
      <c r="F22" s="91">
        <f t="shared" si="2"/>
        <v>0</v>
      </c>
      <c r="G22" s="7"/>
      <c r="H22" s="7"/>
      <c r="I22" s="91">
        <f t="shared" si="3"/>
        <v>0</v>
      </c>
      <c r="J22" s="7"/>
      <c r="K22" s="7"/>
      <c r="L22" s="91">
        <f t="shared" si="4"/>
        <v>0</v>
      </c>
      <c r="M22" s="7"/>
      <c r="N22" s="7"/>
      <c r="O22" s="91">
        <f t="shared" si="5"/>
        <v>0</v>
      </c>
      <c r="P22" s="92">
        <f t="shared" si="9"/>
        <v>0</v>
      </c>
      <c r="Q22" s="92">
        <f t="shared" si="9"/>
        <v>0</v>
      </c>
      <c r="R22" s="93">
        <f t="shared" si="8"/>
        <v>0</v>
      </c>
      <c r="S22" s="94" t="e">
        <f t="shared" si="0"/>
        <v>#DIV/0!</v>
      </c>
      <c r="T22" s="94" t="e">
        <f t="shared" si="0"/>
        <v>#DIV/0!</v>
      </c>
      <c r="U22" s="94" t="e">
        <f t="shared" si="0"/>
        <v>#DIV/0!</v>
      </c>
      <c r="V22" s="95" t="e">
        <f t="shared" si="1"/>
        <v>#DIV/0!</v>
      </c>
    </row>
    <row r="23" spans="1:22" ht="20.100000000000001" hidden="1" customHeight="1" thickTop="1" x14ac:dyDescent="0.25">
      <c r="A23" s="84" t="s">
        <v>9</v>
      </c>
      <c r="B23" s="96" t="s">
        <v>15</v>
      </c>
      <c r="C23" s="86"/>
      <c r="D23" s="87">
        <f>SUM(D24:D28)</f>
        <v>0</v>
      </c>
      <c r="E23" s="87">
        <f>SUM(E24:E28)</f>
        <v>0</v>
      </c>
      <c r="F23" s="87">
        <f t="shared" si="2"/>
        <v>0</v>
      </c>
      <c r="G23" s="87">
        <f>SUM(G24:G28)</f>
        <v>0</v>
      </c>
      <c r="H23" s="87">
        <f>SUM(H24:H28)</f>
        <v>0</v>
      </c>
      <c r="I23" s="87">
        <f t="shared" si="3"/>
        <v>0</v>
      </c>
      <c r="J23" s="87">
        <f>SUM(J24:J28)</f>
        <v>0</v>
      </c>
      <c r="K23" s="87">
        <f>SUM(K24:K28)</f>
        <v>0</v>
      </c>
      <c r="L23" s="87">
        <f t="shared" si="4"/>
        <v>0</v>
      </c>
      <c r="M23" s="87">
        <f>SUM(M24:M28)</f>
        <v>0</v>
      </c>
      <c r="N23" s="87">
        <f>SUM(N24:N28)</f>
        <v>0</v>
      </c>
      <c r="O23" s="87">
        <f t="shared" si="5"/>
        <v>0</v>
      </c>
      <c r="P23" s="87">
        <f>SUM(P24:P28)</f>
        <v>0</v>
      </c>
      <c r="Q23" s="87">
        <f>SUM(Q24:Q28)</f>
        <v>0</v>
      </c>
      <c r="R23" s="88">
        <f>SUM(P23:Q23)</f>
        <v>0</v>
      </c>
      <c r="S23" s="89" t="e">
        <f>+M23/G23</f>
        <v>#DIV/0!</v>
      </c>
      <c r="T23" s="89" t="e">
        <f>+N23/H23</f>
        <v>#DIV/0!</v>
      </c>
      <c r="U23" s="89" t="e">
        <f t="shared" si="0"/>
        <v>#DIV/0!</v>
      </c>
      <c r="V23" s="83" t="e">
        <f>+O23/F23</f>
        <v>#DIV/0!</v>
      </c>
    </row>
    <row r="24" spans="1:22" ht="17.100000000000001" hidden="1" customHeight="1" x14ac:dyDescent="0.25">
      <c r="A24" s="90" t="s">
        <v>2</v>
      </c>
      <c r="B24" s="6" t="s">
        <v>16</v>
      </c>
      <c r="C24" s="22" t="s">
        <v>81</v>
      </c>
      <c r="D24" s="7"/>
      <c r="E24" s="7"/>
      <c r="F24" s="91">
        <f t="shared" si="2"/>
        <v>0</v>
      </c>
      <c r="G24" s="7"/>
      <c r="H24" s="7"/>
      <c r="I24" s="91">
        <f t="shared" si="3"/>
        <v>0</v>
      </c>
      <c r="J24" s="7"/>
      <c r="K24" s="7"/>
      <c r="L24" s="91">
        <f t="shared" si="4"/>
        <v>0</v>
      </c>
      <c r="M24" s="7"/>
      <c r="N24" s="7"/>
      <c r="O24" s="91">
        <f t="shared" si="5"/>
        <v>0</v>
      </c>
      <c r="P24" s="92">
        <f t="shared" ref="P24:Q28" si="10">G24-(J24+M24)</f>
        <v>0</v>
      </c>
      <c r="Q24" s="92">
        <f t="shared" si="10"/>
        <v>0</v>
      </c>
      <c r="R24" s="93">
        <f t="shared" ref="R24:R28" si="11">SUM(P24:Q24)</f>
        <v>0</v>
      </c>
      <c r="S24" s="94" t="e">
        <f>+M24/G24</f>
        <v>#DIV/0!</v>
      </c>
      <c r="T24" s="94" t="e">
        <f>+N24/H24</f>
        <v>#DIV/0!</v>
      </c>
      <c r="U24" s="94" t="e">
        <f t="shared" si="0"/>
        <v>#DIV/0!</v>
      </c>
      <c r="V24" s="95" t="e">
        <f>+O24/F24</f>
        <v>#DIV/0!</v>
      </c>
    </row>
    <row r="25" spans="1:22" ht="17.100000000000001" hidden="1" customHeight="1" x14ac:dyDescent="0.25">
      <c r="A25" s="90" t="s">
        <v>31</v>
      </c>
      <c r="B25" s="6" t="s">
        <v>40</v>
      </c>
      <c r="C25" s="22" t="s">
        <v>84</v>
      </c>
      <c r="D25" s="7"/>
      <c r="E25" s="7"/>
      <c r="F25" s="91">
        <f t="shared" si="2"/>
        <v>0</v>
      </c>
      <c r="G25" s="7"/>
      <c r="H25" s="7"/>
      <c r="I25" s="91">
        <f t="shared" si="3"/>
        <v>0</v>
      </c>
      <c r="J25" s="7"/>
      <c r="K25" s="7"/>
      <c r="L25" s="91">
        <f t="shared" si="4"/>
        <v>0</v>
      </c>
      <c r="M25" s="7"/>
      <c r="N25" s="7"/>
      <c r="O25" s="91">
        <f t="shared" si="5"/>
        <v>0</v>
      </c>
      <c r="P25" s="92">
        <f t="shared" si="10"/>
        <v>0</v>
      </c>
      <c r="Q25" s="92">
        <f t="shared" si="10"/>
        <v>0</v>
      </c>
      <c r="R25" s="93">
        <f t="shared" si="11"/>
        <v>0</v>
      </c>
      <c r="S25" s="94" t="e">
        <f t="shared" ref="S25:U33" si="12">+M25/G25</f>
        <v>#DIV/0!</v>
      </c>
      <c r="T25" s="94" t="e">
        <f t="shared" si="12"/>
        <v>#DIV/0!</v>
      </c>
      <c r="U25" s="94" t="e">
        <f t="shared" si="12"/>
        <v>#DIV/0!</v>
      </c>
      <c r="V25" s="95" t="e">
        <f t="shared" ref="V25:V29" si="13">+O25/F25</f>
        <v>#DIV/0!</v>
      </c>
    </row>
    <row r="26" spans="1:22" ht="17.100000000000001" hidden="1" customHeight="1" x14ac:dyDescent="0.25">
      <c r="A26" s="90" t="s">
        <v>33</v>
      </c>
      <c r="B26" s="6" t="s">
        <v>17</v>
      </c>
      <c r="C26" s="22" t="s">
        <v>82</v>
      </c>
      <c r="D26" s="7"/>
      <c r="E26" s="7"/>
      <c r="F26" s="91">
        <f t="shared" si="2"/>
        <v>0</v>
      </c>
      <c r="G26" s="7"/>
      <c r="H26" s="7"/>
      <c r="I26" s="91">
        <f t="shared" si="3"/>
        <v>0</v>
      </c>
      <c r="J26" s="7"/>
      <c r="K26" s="7"/>
      <c r="L26" s="91">
        <f t="shared" si="4"/>
        <v>0</v>
      </c>
      <c r="M26" s="7"/>
      <c r="N26" s="7"/>
      <c r="O26" s="91">
        <f t="shared" si="5"/>
        <v>0</v>
      </c>
      <c r="P26" s="92">
        <f t="shared" si="10"/>
        <v>0</v>
      </c>
      <c r="Q26" s="92">
        <f t="shared" si="10"/>
        <v>0</v>
      </c>
      <c r="R26" s="93">
        <f t="shared" si="11"/>
        <v>0</v>
      </c>
      <c r="S26" s="94" t="e">
        <f t="shared" si="12"/>
        <v>#DIV/0!</v>
      </c>
      <c r="T26" s="94" t="e">
        <f t="shared" si="12"/>
        <v>#DIV/0!</v>
      </c>
      <c r="U26" s="94" t="e">
        <f t="shared" si="12"/>
        <v>#DIV/0!</v>
      </c>
      <c r="V26" s="95" t="e">
        <f t="shared" si="13"/>
        <v>#DIV/0!</v>
      </c>
    </row>
    <row r="27" spans="1:22" ht="17.100000000000001" hidden="1" customHeight="1" x14ac:dyDescent="0.25">
      <c r="A27" s="90" t="s">
        <v>5</v>
      </c>
      <c r="B27" s="6" t="s">
        <v>41</v>
      </c>
      <c r="C27" s="22" t="s">
        <v>83</v>
      </c>
      <c r="D27" s="7"/>
      <c r="E27" s="7"/>
      <c r="F27" s="91">
        <f t="shared" si="2"/>
        <v>0</v>
      </c>
      <c r="G27" s="7"/>
      <c r="H27" s="7"/>
      <c r="I27" s="91">
        <f t="shared" si="3"/>
        <v>0</v>
      </c>
      <c r="J27" s="7"/>
      <c r="K27" s="7"/>
      <c r="L27" s="91">
        <f t="shared" si="4"/>
        <v>0</v>
      </c>
      <c r="M27" s="7"/>
      <c r="N27" s="7"/>
      <c r="O27" s="91">
        <f t="shared" si="5"/>
        <v>0</v>
      </c>
      <c r="P27" s="92">
        <f t="shared" si="10"/>
        <v>0</v>
      </c>
      <c r="Q27" s="92">
        <f t="shared" si="10"/>
        <v>0</v>
      </c>
      <c r="R27" s="93">
        <f t="shared" si="11"/>
        <v>0</v>
      </c>
      <c r="S27" s="94" t="e">
        <f t="shared" si="12"/>
        <v>#DIV/0!</v>
      </c>
      <c r="T27" s="94" t="e">
        <f t="shared" si="12"/>
        <v>#DIV/0!</v>
      </c>
      <c r="U27" s="94" t="e">
        <f t="shared" si="12"/>
        <v>#DIV/0!</v>
      </c>
      <c r="V27" s="95" t="e">
        <f t="shared" si="13"/>
        <v>#DIV/0!</v>
      </c>
    </row>
    <row r="28" spans="1:22" ht="17.100000000000001" hidden="1" customHeight="1" thickBot="1" x14ac:dyDescent="0.3">
      <c r="A28" s="90" t="s">
        <v>35</v>
      </c>
      <c r="B28" s="6" t="s">
        <v>136</v>
      </c>
      <c r="C28" s="22" t="s">
        <v>85</v>
      </c>
      <c r="D28" s="7"/>
      <c r="E28" s="7"/>
      <c r="F28" s="91">
        <f t="shared" si="2"/>
        <v>0</v>
      </c>
      <c r="G28" s="7"/>
      <c r="H28" s="7"/>
      <c r="I28" s="91">
        <f t="shared" si="3"/>
        <v>0</v>
      </c>
      <c r="J28" s="7"/>
      <c r="K28" s="7"/>
      <c r="L28" s="91">
        <f t="shared" si="4"/>
        <v>0</v>
      </c>
      <c r="M28" s="7"/>
      <c r="N28" s="7"/>
      <c r="O28" s="91">
        <f t="shared" si="5"/>
        <v>0</v>
      </c>
      <c r="P28" s="92">
        <f t="shared" si="10"/>
        <v>0</v>
      </c>
      <c r="Q28" s="92">
        <f t="shared" si="10"/>
        <v>0</v>
      </c>
      <c r="R28" s="93">
        <f t="shared" si="11"/>
        <v>0</v>
      </c>
      <c r="S28" s="94" t="e">
        <f t="shared" si="12"/>
        <v>#DIV/0!</v>
      </c>
      <c r="T28" s="94" t="e">
        <f t="shared" si="12"/>
        <v>#DIV/0!</v>
      </c>
      <c r="U28" s="94" t="e">
        <f t="shared" si="12"/>
        <v>#DIV/0!</v>
      </c>
      <c r="V28" s="95" t="e">
        <f t="shared" si="13"/>
        <v>#DIV/0!</v>
      </c>
    </row>
    <row r="29" spans="1:22" ht="20.100000000000001" customHeight="1" thickTop="1" x14ac:dyDescent="0.25">
      <c r="A29" s="84" t="s">
        <v>12</v>
      </c>
      <c r="B29" s="85" t="s">
        <v>19</v>
      </c>
      <c r="C29" s="86"/>
      <c r="D29" s="87">
        <f>SUM(D30:D33)</f>
        <v>68700000</v>
      </c>
      <c r="E29" s="87">
        <f>SUM(E30:E33)</f>
        <v>32800000</v>
      </c>
      <c r="F29" s="87">
        <f t="shared" si="2"/>
        <v>101500000</v>
      </c>
      <c r="G29" s="87">
        <f>SUM(G30:G33)</f>
        <v>0</v>
      </c>
      <c r="H29" s="87">
        <f>SUM(H30:H33)</f>
        <v>3000000</v>
      </c>
      <c r="I29" s="87">
        <f t="shared" si="3"/>
        <v>3000000</v>
      </c>
      <c r="J29" s="87">
        <f>SUM(J30:J33)</f>
        <v>0</v>
      </c>
      <c r="K29" s="87">
        <f>SUM(K30:K33)</f>
        <v>0</v>
      </c>
      <c r="L29" s="87">
        <f t="shared" si="4"/>
        <v>0</v>
      </c>
      <c r="M29" s="87">
        <f>SUM(M30:M33)</f>
        <v>0</v>
      </c>
      <c r="N29" s="87">
        <f>SUM(N30:N33)</f>
        <v>0</v>
      </c>
      <c r="O29" s="87">
        <f t="shared" si="5"/>
        <v>0</v>
      </c>
      <c r="P29" s="87">
        <f>SUM(P30:P33)</f>
        <v>0</v>
      </c>
      <c r="Q29" s="87">
        <f>SUM(Q30:Q33)</f>
        <v>3000000</v>
      </c>
      <c r="R29" s="88">
        <f>SUM(P29:Q29)</f>
        <v>3000000</v>
      </c>
      <c r="S29" s="89" t="e">
        <f t="shared" si="12"/>
        <v>#DIV/0!</v>
      </c>
      <c r="T29" s="89">
        <f t="shared" si="12"/>
        <v>0</v>
      </c>
      <c r="U29" s="89">
        <f t="shared" si="12"/>
        <v>0</v>
      </c>
      <c r="V29" s="83">
        <f t="shared" si="13"/>
        <v>0</v>
      </c>
    </row>
    <row r="30" spans="1:22" ht="17.100000000000001" customHeight="1" x14ac:dyDescent="0.25">
      <c r="A30" s="90" t="s">
        <v>2</v>
      </c>
      <c r="B30" s="6" t="s">
        <v>178</v>
      </c>
      <c r="C30" s="23" t="s">
        <v>98</v>
      </c>
      <c r="D30" s="7">
        <v>56508850</v>
      </c>
      <c r="E30" s="7">
        <v>14471000</v>
      </c>
      <c r="F30" s="91">
        <f t="shared" si="2"/>
        <v>70979850</v>
      </c>
      <c r="G30" s="7"/>
      <c r="H30" s="7">
        <v>1700000</v>
      </c>
      <c r="I30" s="91">
        <f t="shared" si="3"/>
        <v>1700000</v>
      </c>
      <c r="J30" s="7"/>
      <c r="K30" s="7"/>
      <c r="L30" s="91">
        <f t="shared" si="4"/>
        <v>0</v>
      </c>
      <c r="M30" s="7"/>
      <c r="N30" s="7"/>
      <c r="O30" s="91">
        <f t="shared" si="5"/>
        <v>0</v>
      </c>
      <c r="P30" s="92">
        <f t="shared" ref="P30:Q33" si="14">G30-(J30+M30)</f>
        <v>0</v>
      </c>
      <c r="Q30" s="92">
        <f t="shared" si="14"/>
        <v>1700000</v>
      </c>
      <c r="R30" s="93">
        <f t="shared" ref="R30:R33" si="15">SUM(P30:Q30)</f>
        <v>1700000</v>
      </c>
      <c r="S30" s="94" t="e">
        <f>+M30/G30</f>
        <v>#DIV/0!</v>
      </c>
      <c r="T30" s="94">
        <f>+N30/H30</f>
        <v>0</v>
      </c>
      <c r="U30" s="94">
        <f t="shared" si="12"/>
        <v>0</v>
      </c>
      <c r="V30" s="95">
        <f>+O30/F30</f>
        <v>0</v>
      </c>
    </row>
    <row r="31" spans="1:22" ht="17.100000000000001" customHeight="1" x14ac:dyDescent="0.25">
      <c r="A31" s="90" t="s">
        <v>31</v>
      </c>
      <c r="B31" s="6" t="s">
        <v>42</v>
      </c>
      <c r="C31" s="23" t="s">
        <v>99</v>
      </c>
      <c r="D31" s="7">
        <v>5800000</v>
      </c>
      <c r="E31" s="7"/>
      <c r="F31" s="91">
        <f t="shared" si="2"/>
        <v>5800000</v>
      </c>
      <c r="G31" s="7"/>
      <c r="H31" s="7"/>
      <c r="I31" s="91">
        <f t="shared" si="3"/>
        <v>0</v>
      </c>
      <c r="J31" s="7"/>
      <c r="K31" s="7"/>
      <c r="L31" s="91">
        <f t="shared" si="4"/>
        <v>0</v>
      </c>
      <c r="M31" s="7"/>
      <c r="N31" s="7"/>
      <c r="O31" s="91">
        <f t="shared" si="5"/>
        <v>0</v>
      </c>
      <c r="P31" s="92">
        <f t="shared" si="14"/>
        <v>0</v>
      </c>
      <c r="Q31" s="92">
        <f t="shared" si="14"/>
        <v>0</v>
      </c>
      <c r="R31" s="93">
        <f t="shared" si="15"/>
        <v>0</v>
      </c>
      <c r="S31" s="94" t="e">
        <f t="shared" ref="S31:U46" si="16">+M31/G31</f>
        <v>#DIV/0!</v>
      </c>
      <c r="T31" s="94" t="e">
        <f t="shared" si="16"/>
        <v>#DIV/0!</v>
      </c>
      <c r="U31" s="94" t="e">
        <f t="shared" si="12"/>
        <v>#DIV/0!</v>
      </c>
      <c r="V31" s="95">
        <f t="shared" ref="V31:V61" si="17">+O31/F31</f>
        <v>0</v>
      </c>
    </row>
    <row r="32" spans="1:22" ht="17.100000000000001" customHeight="1" x14ac:dyDescent="0.25">
      <c r="A32" s="90" t="s">
        <v>33</v>
      </c>
      <c r="B32" s="6" t="s">
        <v>179</v>
      </c>
      <c r="C32" s="23" t="s">
        <v>98</v>
      </c>
      <c r="D32" s="7">
        <v>4226325</v>
      </c>
      <c r="E32" s="7">
        <v>18329000</v>
      </c>
      <c r="F32" s="91">
        <f t="shared" si="2"/>
        <v>22555325</v>
      </c>
      <c r="G32" s="7"/>
      <c r="H32" s="7">
        <v>1300000</v>
      </c>
      <c r="I32" s="91">
        <f t="shared" si="3"/>
        <v>1300000</v>
      </c>
      <c r="J32" s="7"/>
      <c r="K32" s="7"/>
      <c r="L32" s="91">
        <f t="shared" si="4"/>
        <v>0</v>
      </c>
      <c r="M32" s="7"/>
      <c r="N32" s="7"/>
      <c r="O32" s="91">
        <f t="shared" si="5"/>
        <v>0</v>
      </c>
      <c r="P32" s="92">
        <f t="shared" si="14"/>
        <v>0</v>
      </c>
      <c r="Q32" s="92">
        <f t="shared" si="14"/>
        <v>1300000</v>
      </c>
      <c r="R32" s="93">
        <f t="shared" si="15"/>
        <v>1300000</v>
      </c>
      <c r="S32" s="94" t="e">
        <f t="shared" si="16"/>
        <v>#DIV/0!</v>
      </c>
      <c r="T32" s="94">
        <f t="shared" si="16"/>
        <v>0</v>
      </c>
      <c r="U32" s="94">
        <f t="shared" si="12"/>
        <v>0</v>
      </c>
      <c r="V32" s="95">
        <f t="shared" si="17"/>
        <v>0</v>
      </c>
    </row>
    <row r="33" spans="1:22" ht="17.100000000000001" customHeight="1" thickBot="1" x14ac:dyDescent="0.3">
      <c r="A33" s="90" t="s">
        <v>5</v>
      </c>
      <c r="B33" s="6" t="s">
        <v>180</v>
      </c>
      <c r="C33" s="23" t="s">
        <v>98</v>
      </c>
      <c r="D33" s="7">
        <v>2164825</v>
      </c>
      <c r="E33" s="7"/>
      <c r="F33" s="91">
        <f t="shared" si="2"/>
        <v>2164825</v>
      </c>
      <c r="G33" s="7"/>
      <c r="H33" s="7"/>
      <c r="I33" s="91">
        <f t="shared" si="3"/>
        <v>0</v>
      </c>
      <c r="J33" s="7"/>
      <c r="K33" s="7"/>
      <c r="L33" s="91">
        <f t="shared" si="4"/>
        <v>0</v>
      </c>
      <c r="M33" s="7"/>
      <c r="N33" s="7"/>
      <c r="O33" s="91">
        <f t="shared" si="5"/>
        <v>0</v>
      </c>
      <c r="P33" s="92">
        <f t="shared" si="14"/>
        <v>0</v>
      </c>
      <c r="Q33" s="92">
        <f t="shared" si="14"/>
        <v>0</v>
      </c>
      <c r="R33" s="93">
        <f t="shared" si="15"/>
        <v>0</v>
      </c>
      <c r="S33" s="94" t="e">
        <f t="shared" si="16"/>
        <v>#DIV/0!</v>
      </c>
      <c r="T33" s="94" t="e">
        <f t="shared" si="16"/>
        <v>#DIV/0!</v>
      </c>
      <c r="U33" s="94" t="e">
        <f t="shared" si="12"/>
        <v>#DIV/0!</v>
      </c>
      <c r="V33" s="95">
        <f t="shared" si="17"/>
        <v>0</v>
      </c>
    </row>
    <row r="34" spans="1:22" ht="20.100000000000001" hidden="1" customHeight="1" thickTop="1" x14ac:dyDescent="0.25">
      <c r="A34" s="84" t="s">
        <v>14</v>
      </c>
      <c r="B34" s="85" t="s">
        <v>10</v>
      </c>
      <c r="C34" s="86"/>
      <c r="D34" s="87">
        <f>SUM(D35:D40)</f>
        <v>0</v>
      </c>
      <c r="E34" s="87">
        <f>SUM(E35:E40)</f>
        <v>0</v>
      </c>
      <c r="F34" s="87">
        <f t="shared" si="2"/>
        <v>0</v>
      </c>
      <c r="G34" s="87">
        <f>SUM(G35:G40)</f>
        <v>0</v>
      </c>
      <c r="H34" s="87">
        <f>SUM(H35:H40)</f>
        <v>0</v>
      </c>
      <c r="I34" s="87">
        <f t="shared" si="3"/>
        <v>0</v>
      </c>
      <c r="J34" s="87">
        <f>SUM(J35:J40)</f>
        <v>0</v>
      </c>
      <c r="K34" s="87">
        <f>SUM(K35:K40)</f>
        <v>0</v>
      </c>
      <c r="L34" s="87">
        <f t="shared" si="4"/>
        <v>0</v>
      </c>
      <c r="M34" s="87">
        <f>SUM(M35:M40)</f>
        <v>0</v>
      </c>
      <c r="N34" s="87">
        <f>SUM(N35:N40)</f>
        <v>0</v>
      </c>
      <c r="O34" s="87">
        <f t="shared" si="5"/>
        <v>0</v>
      </c>
      <c r="P34" s="87">
        <f>SUM(P35:P40)</f>
        <v>0</v>
      </c>
      <c r="Q34" s="87">
        <f>SUM(Q35:Q40)</f>
        <v>0</v>
      </c>
      <c r="R34" s="88">
        <f>SUM(P34:Q34)</f>
        <v>0</v>
      </c>
      <c r="S34" s="89" t="e">
        <f t="shared" si="16"/>
        <v>#DIV/0!</v>
      </c>
      <c r="T34" s="89" t="e">
        <f t="shared" si="16"/>
        <v>#DIV/0!</v>
      </c>
      <c r="U34" s="89" t="e">
        <f t="shared" si="16"/>
        <v>#DIV/0!</v>
      </c>
      <c r="V34" s="83" t="e">
        <f t="shared" si="17"/>
        <v>#DIV/0!</v>
      </c>
    </row>
    <row r="35" spans="1:22" ht="17.100000000000001" hidden="1" customHeight="1" x14ac:dyDescent="0.25">
      <c r="A35" s="90" t="s">
        <v>2</v>
      </c>
      <c r="B35" s="6" t="s">
        <v>43</v>
      </c>
      <c r="C35" s="97" t="s">
        <v>86</v>
      </c>
      <c r="D35" s="7"/>
      <c r="E35" s="7"/>
      <c r="F35" s="91">
        <f t="shared" si="2"/>
        <v>0</v>
      </c>
      <c r="G35" s="7"/>
      <c r="H35" s="7"/>
      <c r="I35" s="91">
        <f t="shared" si="3"/>
        <v>0</v>
      </c>
      <c r="J35" s="7"/>
      <c r="K35" s="7"/>
      <c r="L35" s="91">
        <f t="shared" si="4"/>
        <v>0</v>
      </c>
      <c r="M35" s="7"/>
      <c r="N35" s="7"/>
      <c r="O35" s="91">
        <f t="shared" si="5"/>
        <v>0</v>
      </c>
      <c r="P35" s="92">
        <f t="shared" ref="P35:Q40" si="18">G35-(J35+M35)</f>
        <v>0</v>
      </c>
      <c r="Q35" s="92">
        <f t="shared" si="18"/>
        <v>0</v>
      </c>
      <c r="R35" s="93">
        <f t="shared" ref="R35:R40" si="19">SUM(P35:Q35)</f>
        <v>0</v>
      </c>
      <c r="S35" s="94" t="e">
        <f t="shared" si="16"/>
        <v>#DIV/0!</v>
      </c>
      <c r="T35" s="94" t="e">
        <f t="shared" si="16"/>
        <v>#DIV/0!</v>
      </c>
      <c r="U35" s="94" t="e">
        <f t="shared" si="16"/>
        <v>#DIV/0!</v>
      </c>
      <c r="V35" s="95" t="e">
        <f t="shared" si="17"/>
        <v>#DIV/0!</v>
      </c>
    </row>
    <row r="36" spans="1:22" ht="17.100000000000001" hidden="1" customHeight="1" x14ac:dyDescent="0.25">
      <c r="A36" s="90" t="s">
        <v>31</v>
      </c>
      <c r="B36" s="98" t="s">
        <v>44</v>
      </c>
      <c r="C36" s="97" t="s">
        <v>87</v>
      </c>
      <c r="D36" s="7"/>
      <c r="E36" s="7"/>
      <c r="F36" s="91">
        <f t="shared" si="2"/>
        <v>0</v>
      </c>
      <c r="G36" s="7"/>
      <c r="H36" s="7"/>
      <c r="I36" s="91">
        <f t="shared" si="3"/>
        <v>0</v>
      </c>
      <c r="J36" s="7"/>
      <c r="K36" s="7"/>
      <c r="L36" s="91">
        <f t="shared" si="4"/>
        <v>0</v>
      </c>
      <c r="M36" s="7"/>
      <c r="N36" s="7"/>
      <c r="O36" s="91">
        <f t="shared" si="5"/>
        <v>0</v>
      </c>
      <c r="P36" s="99">
        <f t="shared" si="18"/>
        <v>0</v>
      </c>
      <c r="Q36" s="99">
        <f t="shared" si="18"/>
        <v>0</v>
      </c>
      <c r="R36" s="100">
        <f t="shared" si="19"/>
        <v>0</v>
      </c>
      <c r="S36" s="101" t="e">
        <f t="shared" si="16"/>
        <v>#DIV/0!</v>
      </c>
      <c r="T36" s="101" t="e">
        <f t="shared" si="16"/>
        <v>#DIV/0!</v>
      </c>
      <c r="U36" s="101" t="e">
        <f t="shared" si="16"/>
        <v>#DIV/0!</v>
      </c>
      <c r="V36" s="102" t="e">
        <f t="shared" si="17"/>
        <v>#DIV/0!</v>
      </c>
    </row>
    <row r="37" spans="1:22" ht="17.100000000000001" hidden="1" customHeight="1" x14ac:dyDescent="0.25">
      <c r="A37" s="90" t="s">
        <v>33</v>
      </c>
      <c r="B37" s="6" t="s">
        <v>45</v>
      </c>
      <c r="C37" s="22" t="s">
        <v>88</v>
      </c>
      <c r="D37" s="7"/>
      <c r="E37" s="7"/>
      <c r="F37" s="91">
        <f t="shared" si="2"/>
        <v>0</v>
      </c>
      <c r="G37" s="7"/>
      <c r="H37" s="7"/>
      <c r="I37" s="91">
        <f t="shared" si="3"/>
        <v>0</v>
      </c>
      <c r="J37" s="7"/>
      <c r="K37" s="7"/>
      <c r="L37" s="91">
        <f t="shared" si="4"/>
        <v>0</v>
      </c>
      <c r="M37" s="7"/>
      <c r="N37" s="7"/>
      <c r="O37" s="91">
        <f t="shared" si="5"/>
        <v>0</v>
      </c>
      <c r="P37" s="92">
        <f t="shared" si="18"/>
        <v>0</v>
      </c>
      <c r="Q37" s="92">
        <f t="shared" si="18"/>
        <v>0</v>
      </c>
      <c r="R37" s="93">
        <f t="shared" si="19"/>
        <v>0</v>
      </c>
      <c r="S37" s="94" t="e">
        <f t="shared" si="16"/>
        <v>#DIV/0!</v>
      </c>
      <c r="T37" s="94" t="e">
        <f t="shared" si="16"/>
        <v>#DIV/0!</v>
      </c>
      <c r="U37" s="94" t="e">
        <f t="shared" si="16"/>
        <v>#DIV/0!</v>
      </c>
      <c r="V37" s="95" t="e">
        <f t="shared" si="17"/>
        <v>#DIV/0!</v>
      </c>
    </row>
    <row r="38" spans="1:22" ht="17.100000000000001" hidden="1" customHeight="1" x14ac:dyDescent="0.25">
      <c r="A38" s="90" t="s">
        <v>5</v>
      </c>
      <c r="B38" s="6" t="s">
        <v>46</v>
      </c>
      <c r="C38" s="22" t="s">
        <v>88</v>
      </c>
      <c r="D38" s="7"/>
      <c r="E38" s="7"/>
      <c r="F38" s="91">
        <f t="shared" si="2"/>
        <v>0</v>
      </c>
      <c r="G38" s="7"/>
      <c r="H38" s="7"/>
      <c r="I38" s="91">
        <f t="shared" si="3"/>
        <v>0</v>
      </c>
      <c r="J38" s="7"/>
      <c r="K38" s="7"/>
      <c r="L38" s="91">
        <f t="shared" si="4"/>
        <v>0</v>
      </c>
      <c r="M38" s="7"/>
      <c r="N38" s="7"/>
      <c r="O38" s="91">
        <f t="shared" si="5"/>
        <v>0</v>
      </c>
      <c r="P38" s="92">
        <f t="shared" si="18"/>
        <v>0</v>
      </c>
      <c r="Q38" s="92">
        <f t="shared" si="18"/>
        <v>0</v>
      </c>
      <c r="R38" s="93">
        <f t="shared" si="19"/>
        <v>0</v>
      </c>
      <c r="S38" s="94" t="e">
        <f t="shared" si="16"/>
        <v>#DIV/0!</v>
      </c>
      <c r="T38" s="94" t="e">
        <f t="shared" si="16"/>
        <v>#DIV/0!</v>
      </c>
      <c r="U38" s="94" t="e">
        <f t="shared" si="16"/>
        <v>#DIV/0!</v>
      </c>
      <c r="V38" s="95" t="e">
        <f t="shared" si="17"/>
        <v>#DIV/0!</v>
      </c>
    </row>
    <row r="39" spans="1:22" ht="17.100000000000001" hidden="1" customHeight="1" x14ac:dyDescent="0.25">
      <c r="A39" s="90" t="s">
        <v>35</v>
      </c>
      <c r="B39" s="6" t="s">
        <v>11</v>
      </c>
      <c r="C39" s="22" t="s">
        <v>89</v>
      </c>
      <c r="D39" s="7"/>
      <c r="E39" s="7"/>
      <c r="F39" s="91">
        <f t="shared" si="2"/>
        <v>0</v>
      </c>
      <c r="G39" s="7"/>
      <c r="H39" s="7"/>
      <c r="I39" s="91">
        <f t="shared" si="3"/>
        <v>0</v>
      </c>
      <c r="J39" s="7"/>
      <c r="K39" s="7"/>
      <c r="L39" s="91">
        <f t="shared" si="4"/>
        <v>0</v>
      </c>
      <c r="M39" s="7"/>
      <c r="N39" s="7"/>
      <c r="O39" s="91">
        <f t="shared" si="5"/>
        <v>0</v>
      </c>
      <c r="P39" s="92">
        <f t="shared" si="18"/>
        <v>0</v>
      </c>
      <c r="Q39" s="92">
        <f t="shared" si="18"/>
        <v>0</v>
      </c>
      <c r="R39" s="93">
        <f t="shared" si="19"/>
        <v>0</v>
      </c>
      <c r="S39" s="94" t="e">
        <f t="shared" si="16"/>
        <v>#DIV/0!</v>
      </c>
      <c r="T39" s="94" t="e">
        <f t="shared" si="16"/>
        <v>#DIV/0!</v>
      </c>
      <c r="U39" s="94" t="e">
        <f t="shared" si="16"/>
        <v>#DIV/0!</v>
      </c>
      <c r="V39" s="95" t="e">
        <f t="shared" si="17"/>
        <v>#DIV/0!</v>
      </c>
    </row>
    <row r="40" spans="1:22" ht="17.100000000000001" hidden="1" customHeight="1" thickBot="1" x14ac:dyDescent="0.3">
      <c r="A40" s="90" t="s">
        <v>36</v>
      </c>
      <c r="B40" s="6" t="s">
        <v>137</v>
      </c>
      <c r="C40" s="22" t="s">
        <v>138</v>
      </c>
      <c r="D40" s="7"/>
      <c r="E40" s="7"/>
      <c r="F40" s="91">
        <f t="shared" si="2"/>
        <v>0</v>
      </c>
      <c r="G40" s="7"/>
      <c r="H40" s="7"/>
      <c r="I40" s="91">
        <f t="shared" si="3"/>
        <v>0</v>
      </c>
      <c r="J40" s="7"/>
      <c r="K40" s="7"/>
      <c r="L40" s="91">
        <f t="shared" si="4"/>
        <v>0</v>
      </c>
      <c r="M40" s="7"/>
      <c r="N40" s="7"/>
      <c r="O40" s="91">
        <f t="shared" si="5"/>
        <v>0</v>
      </c>
      <c r="P40" s="92">
        <f t="shared" si="18"/>
        <v>0</v>
      </c>
      <c r="Q40" s="92">
        <f t="shared" si="18"/>
        <v>0</v>
      </c>
      <c r="R40" s="93">
        <f t="shared" si="19"/>
        <v>0</v>
      </c>
      <c r="S40" s="94" t="e">
        <f t="shared" si="16"/>
        <v>#DIV/0!</v>
      </c>
      <c r="T40" s="94" t="e">
        <f t="shared" si="16"/>
        <v>#DIV/0!</v>
      </c>
      <c r="U40" s="94" t="e">
        <f t="shared" si="16"/>
        <v>#DIV/0!</v>
      </c>
      <c r="V40" s="95" t="e">
        <f t="shared" si="17"/>
        <v>#DIV/0!</v>
      </c>
    </row>
    <row r="41" spans="1:22" ht="20.100000000000001" hidden="1" customHeight="1" thickTop="1" x14ac:dyDescent="0.25">
      <c r="A41" s="84" t="s">
        <v>18</v>
      </c>
      <c r="B41" s="85" t="s">
        <v>47</v>
      </c>
      <c r="C41" s="86"/>
      <c r="D41" s="87">
        <f>SUM(D42:D43)</f>
        <v>0</v>
      </c>
      <c r="E41" s="87">
        <f>SUM(E42:E43)</f>
        <v>0</v>
      </c>
      <c r="F41" s="87">
        <f t="shared" si="2"/>
        <v>0</v>
      </c>
      <c r="G41" s="87">
        <f>SUM(G42:G43)</f>
        <v>0</v>
      </c>
      <c r="H41" s="87">
        <f>SUM(H42:H43)</f>
        <v>0</v>
      </c>
      <c r="I41" s="87">
        <f t="shared" si="3"/>
        <v>0</v>
      </c>
      <c r="J41" s="87">
        <f>SUM(J42:J43)</f>
        <v>0</v>
      </c>
      <c r="K41" s="87">
        <f>SUM(K42:K43)</f>
        <v>0</v>
      </c>
      <c r="L41" s="87">
        <f t="shared" si="4"/>
        <v>0</v>
      </c>
      <c r="M41" s="87">
        <f>SUM(M42:M43)</f>
        <v>0</v>
      </c>
      <c r="N41" s="87">
        <f>SUM(N42:N43)</f>
        <v>0</v>
      </c>
      <c r="O41" s="87">
        <f t="shared" si="5"/>
        <v>0</v>
      </c>
      <c r="P41" s="87">
        <f>SUM(P42:P43)</f>
        <v>0</v>
      </c>
      <c r="Q41" s="87">
        <f>SUM(Q42:Q43)</f>
        <v>0</v>
      </c>
      <c r="R41" s="88">
        <f>SUM(P41:Q41)</f>
        <v>0</v>
      </c>
      <c r="S41" s="89" t="e">
        <f t="shared" si="16"/>
        <v>#DIV/0!</v>
      </c>
      <c r="T41" s="89" t="e">
        <f t="shared" si="16"/>
        <v>#DIV/0!</v>
      </c>
      <c r="U41" s="89" t="e">
        <f t="shared" si="16"/>
        <v>#DIV/0!</v>
      </c>
      <c r="V41" s="83" t="e">
        <f t="shared" si="17"/>
        <v>#DIV/0!</v>
      </c>
    </row>
    <row r="42" spans="1:22" ht="17.100000000000001" hidden="1" customHeight="1" x14ac:dyDescent="0.25">
      <c r="A42" s="90" t="s">
        <v>2</v>
      </c>
      <c r="B42" s="6" t="s">
        <v>21</v>
      </c>
      <c r="C42" s="22" t="s">
        <v>90</v>
      </c>
      <c r="D42" s="7"/>
      <c r="E42" s="7"/>
      <c r="F42" s="91">
        <f t="shared" si="2"/>
        <v>0</v>
      </c>
      <c r="G42" s="7"/>
      <c r="H42" s="7"/>
      <c r="I42" s="91">
        <f t="shared" si="3"/>
        <v>0</v>
      </c>
      <c r="J42" s="7"/>
      <c r="K42" s="7"/>
      <c r="L42" s="91">
        <f t="shared" si="4"/>
        <v>0</v>
      </c>
      <c r="M42" s="7"/>
      <c r="N42" s="7"/>
      <c r="O42" s="91">
        <f t="shared" si="5"/>
        <v>0</v>
      </c>
      <c r="P42" s="92">
        <f t="shared" ref="P42:Q43" si="20">G42-(J42+M42)</f>
        <v>0</v>
      </c>
      <c r="Q42" s="92">
        <f t="shared" si="20"/>
        <v>0</v>
      </c>
      <c r="R42" s="93">
        <f t="shared" ref="R42:R43" si="21">SUM(P42:Q42)</f>
        <v>0</v>
      </c>
      <c r="S42" s="94" t="e">
        <f t="shared" si="16"/>
        <v>#DIV/0!</v>
      </c>
      <c r="T42" s="94" t="e">
        <f t="shared" si="16"/>
        <v>#DIV/0!</v>
      </c>
      <c r="U42" s="94" t="e">
        <f t="shared" si="16"/>
        <v>#DIV/0!</v>
      </c>
      <c r="V42" s="95" t="e">
        <f t="shared" si="17"/>
        <v>#DIV/0!</v>
      </c>
    </row>
    <row r="43" spans="1:22" ht="17.100000000000001" hidden="1" customHeight="1" thickBot="1" x14ac:dyDescent="0.3">
      <c r="A43" s="90" t="s">
        <v>31</v>
      </c>
      <c r="B43" s="6" t="s">
        <v>139</v>
      </c>
      <c r="C43" s="22" t="s">
        <v>90</v>
      </c>
      <c r="D43" s="7"/>
      <c r="E43" s="7"/>
      <c r="F43" s="91">
        <f t="shared" si="2"/>
        <v>0</v>
      </c>
      <c r="G43" s="7"/>
      <c r="H43" s="7"/>
      <c r="I43" s="91">
        <f t="shared" si="3"/>
        <v>0</v>
      </c>
      <c r="J43" s="7"/>
      <c r="K43" s="7"/>
      <c r="L43" s="91">
        <f t="shared" si="4"/>
        <v>0</v>
      </c>
      <c r="M43" s="7"/>
      <c r="N43" s="7"/>
      <c r="O43" s="91">
        <f t="shared" si="5"/>
        <v>0</v>
      </c>
      <c r="P43" s="92">
        <f t="shared" si="20"/>
        <v>0</v>
      </c>
      <c r="Q43" s="92">
        <f t="shared" si="20"/>
        <v>0</v>
      </c>
      <c r="R43" s="93">
        <f t="shared" si="21"/>
        <v>0</v>
      </c>
      <c r="S43" s="94" t="e">
        <f t="shared" si="16"/>
        <v>#DIV/0!</v>
      </c>
      <c r="T43" s="94" t="e">
        <f t="shared" si="16"/>
        <v>#DIV/0!</v>
      </c>
      <c r="U43" s="94" t="e">
        <f t="shared" si="16"/>
        <v>#DIV/0!</v>
      </c>
      <c r="V43" s="95" t="e">
        <f t="shared" si="17"/>
        <v>#DIV/0!</v>
      </c>
    </row>
    <row r="44" spans="1:22" ht="20.100000000000001" customHeight="1" thickTop="1" x14ac:dyDescent="0.25">
      <c r="A44" s="84" t="s">
        <v>20</v>
      </c>
      <c r="B44" s="85" t="s">
        <v>25</v>
      </c>
      <c r="C44" s="86"/>
      <c r="D44" s="87">
        <f>SUM(D45:D55)</f>
        <v>122100000</v>
      </c>
      <c r="E44" s="87">
        <f>SUM(E45:E55)</f>
        <v>6150000</v>
      </c>
      <c r="F44" s="87">
        <f t="shared" si="2"/>
        <v>128250000</v>
      </c>
      <c r="G44" s="87">
        <f>SUM(G45:G55)</f>
        <v>0</v>
      </c>
      <c r="H44" s="87">
        <f>SUM(H45:H55)</f>
        <v>0</v>
      </c>
      <c r="I44" s="87">
        <f t="shared" si="3"/>
        <v>0</v>
      </c>
      <c r="J44" s="87">
        <f>SUM(J45:J55)</f>
        <v>0</v>
      </c>
      <c r="K44" s="87">
        <f>SUM(K45:K55)</f>
        <v>0</v>
      </c>
      <c r="L44" s="87">
        <f t="shared" si="4"/>
        <v>0</v>
      </c>
      <c r="M44" s="87">
        <f>SUM(M45:M55)</f>
        <v>0</v>
      </c>
      <c r="N44" s="87">
        <f>SUM(N45:N55)</f>
        <v>0</v>
      </c>
      <c r="O44" s="87">
        <f t="shared" si="5"/>
        <v>0</v>
      </c>
      <c r="P44" s="87">
        <f>SUM(P45:P55)</f>
        <v>0</v>
      </c>
      <c r="Q44" s="87">
        <f>SUM(Q45:Q55)</f>
        <v>0</v>
      </c>
      <c r="R44" s="88">
        <f>SUM(P44:Q44)</f>
        <v>0</v>
      </c>
      <c r="S44" s="89" t="e">
        <f t="shared" si="16"/>
        <v>#DIV/0!</v>
      </c>
      <c r="T44" s="89" t="e">
        <f t="shared" si="16"/>
        <v>#DIV/0!</v>
      </c>
      <c r="U44" s="89" t="e">
        <f t="shared" si="16"/>
        <v>#DIV/0!</v>
      </c>
      <c r="V44" s="83">
        <f t="shared" si="17"/>
        <v>0</v>
      </c>
    </row>
    <row r="45" spans="1:22" ht="17.100000000000001" hidden="1" customHeight="1" x14ac:dyDescent="0.25">
      <c r="A45" s="90" t="s">
        <v>2</v>
      </c>
      <c r="B45" s="6" t="s">
        <v>143</v>
      </c>
      <c r="C45" s="22" t="s">
        <v>91</v>
      </c>
      <c r="D45" s="7"/>
      <c r="E45" s="7"/>
      <c r="F45" s="91">
        <f t="shared" si="2"/>
        <v>0</v>
      </c>
      <c r="G45" s="7"/>
      <c r="H45" s="7"/>
      <c r="I45" s="91">
        <f t="shared" si="3"/>
        <v>0</v>
      </c>
      <c r="J45" s="7"/>
      <c r="K45" s="7"/>
      <c r="L45" s="91">
        <f t="shared" si="4"/>
        <v>0</v>
      </c>
      <c r="M45" s="7"/>
      <c r="N45" s="7"/>
      <c r="O45" s="91">
        <f t="shared" si="5"/>
        <v>0</v>
      </c>
      <c r="P45" s="92">
        <f t="shared" ref="P45:Q55" si="22">G45-(J45+M45)</f>
        <v>0</v>
      </c>
      <c r="Q45" s="92">
        <f t="shared" si="22"/>
        <v>0</v>
      </c>
      <c r="R45" s="93">
        <f t="shared" ref="R45:R55" si="23">SUM(P45:Q45)</f>
        <v>0</v>
      </c>
      <c r="S45" s="94" t="e">
        <f t="shared" si="16"/>
        <v>#DIV/0!</v>
      </c>
      <c r="T45" s="94" t="e">
        <f t="shared" si="16"/>
        <v>#DIV/0!</v>
      </c>
      <c r="U45" s="94" t="e">
        <f t="shared" si="16"/>
        <v>#DIV/0!</v>
      </c>
      <c r="V45" s="95" t="e">
        <f t="shared" si="17"/>
        <v>#DIV/0!</v>
      </c>
    </row>
    <row r="46" spans="1:22" ht="17.100000000000001" hidden="1" customHeight="1" x14ac:dyDescent="0.25">
      <c r="A46" s="103" t="s">
        <v>31</v>
      </c>
      <c r="B46" s="104" t="s">
        <v>52</v>
      </c>
      <c r="C46" s="105" t="s">
        <v>92</v>
      </c>
      <c r="D46" s="7"/>
      <c r="E46" s="7"/>
      <c r="F46" s="91">
        <f t="shared" si="2"/>
        <v>0</v>
      </c>
      <c r="G46" s="7"/>
      <c r="H46" s="7"/>
      <c r="I46" s="91">
        <f t="shared" si="3"/>
        <v>0</v>
      </c>
      <c r="J46" s="7"/>
      <c r="K46" s="7"/>
      <c r="L46" s="91">
        <f t="shared" si="4"/>
        <v>0</v>
      </c>
      <c r="M46" s="7"/>
      <c r="N46" s="7"/>
      <c r="O46" s="91">
        <f t="shared" si="5"/>
        <v>0</v>
      </c>
      <c r="P46" s="92">
        <f t="shared" si="22"/>
        <v>0</v>
      </c>
      <c r="Q46" s="92">
        <f t="shared" si="22"/>
        <v>0</v>
      </c>
      <c r="R46" s="93">
        <f t="shared" si="23"/>
        <v>0</v>
      </c>
      <c r="S46" s="94" t="e">
        <f t="shared" si="16"/>
        <v>#DIV/0!</v>
      </c>
      <c r="T46" s="94" t="e">
        <f t="shared" si="16"/>
        <v>#DIV/0!</v>
      </c>
      <c r="U46" s="94" t="e">
        <f t="shared" si="16"/>
        <v>#DIV/0!</v>
      </c>
      <c r="V46" s="95" t="e">
        <f t="shared" si="17"/>
        <v>#DIV/0!</v>
      </c>
    </row>
    <row r="47" spans="1:22" ht="17.100000000000001" hidden="1" customHeight="1" x14ac:dyDescent="0.25">
      <c r="A47" s="103" t="s">
        <v>33</v>
      </c>
      <c r="B47" s="104" t="s">
        <v>144</v>
      </c>
      <c r="C47" s="105" t="s">
        <v>93</v>
      </c>
      <c r="D47" s="7"/>
      <c r="E47" s="7"/>
      <c r="F47" s="91">
        <f t="shared" si="2"/>
        <v>0</v>
      </c>
      <c r="G47" s="7"/>
      <c r="H47" s="7"/>
      <c r="I47" s="91">
        <f t="shared" si="3"/>
        <v>0</v>
      </c>
      <c r="J47" s="7"/>
      <c r="K47" s="7"/>
      <c r="L47" s="91">
        <f t="shared" si="4"/>
        <v>0</v>
      </c>
      <c r="M47" s="7"/>
      <c r="N47" s="7"/>
      <c r="O47" s="91">
        <f t="shared" si="5"/>
        <v>0</v>
      </c>
      <c r="P47" s="92">
        <f t="shared" si="22"/>
        <v>0</v>
      </c>
      <c r="Q47" s="92">
        <f t="shared" si="22"/>
        <v>0</v>
      </c>
      <c r="R47" s="93">
        <f t="shared" si="23"/>
        <v>0</v>
      </c>
      <c r="S47" s="94" t="e">
        <f t="shared" ref="S47:U61" si="24">+M47/G47</f>
        <v>#DIV/0!</v>
      </c>
      <c r="T47" s="94" t="e">
        <f t="shared" si="24"/>
        <v>#DIV/0!</v>
      </c>
      <c r="U47" s="94" t="e">
        <f t="shared" si="24"/>
        <v>#DIV/0!</v>
      </c>
      <c r="V47" s="95" t="e">
        <f t="shared" si="17"/>
        <v>#DIV/0!</v>
      </c>
    </row>
    <row r="48" spans="1:22" ht="17.100000000000001" hidden="1" customHeight="1" x14ac:dyDescent="0.25">
      <c r="A48" s="103" t="s">
        <v>5</v>
      </c>
      <c r="B48" s="104" t="s">
        <v>53</v>
      </c>
      <c r="C48" s="105" t="s">
        <v>94</v>
      </c>
      <c r="D48" s="7"/>
      <c r="E48" s="7"/>
      <c r="F48" s="91">
        <f t="shared" si="2"/>
        <v>0</v>
      </c>
      <c r="G48" s="7"/>
      <c r="H48" s="7"/>
      <c r="I48" s="91">
        <f t="shared" si="3"/>
        <v>0</v>
      </c>
      <c r="J48" s="7"/>
      <c r="K48" s="7"/>
      <c r="L48" s="91">
        <f t="shared" si="4"/>
        <v>0</v>
      </c>
      <c r="M48" s="7"/>
      <c r="N48" s="7"/>
      <c r="O48" s="91">
        <f t="shared" si="5"/>
        <v>0</v>
      </c>
      <c r="P48" s="92">
        <f t="shared" si="22"/>
        <v>0</v>
      </c>
      <c r="Q48" s="92">
        <f t="shared" si="22"/>
        <v>0</v>
      </c>
      <c r="R48" s="93">
        <f t="shared" si="23"/>
        <v>0</v>
      </c>
      <c r="S48" s="94" t="e">
        <f t="shared" si="24"/>
        <v>#DIV/0!</v>
      </c>
      <c r="T48" s="94" t="e">
        <f t="shared" si="24"/>
        <v>#DIV/0!</v>
      </c>
      <c r="U48" s="94" t="e">
        <f t="shared" si="24"/>
        <v>#DIV/0!</v>
      </c>
      <c r="V48" s="95" t="e">
        <f t="shared" si="17"/>
        <v>#DIV/0!</v>
      </c>
    </row>
    <row r="49" spans="1:22" ht="17.100000000000001" customHeight="1" x14ac:dyDescent="0.25">
      <c r="A49" s="103" t="s">
        <v>35</v>
      </c>
      <c r="B49" s="104" t="s">
        <v>54</v>
      </c>
      <c r="C49" s="106" t="s">
        <v>100</v>
      </c>
      <c r="D49" s="7">
        <v>12800000</v>
      </c>
      <c r="E49" s="7">
        <v>3200000</v>
      </c>
      <c r="F49" s="91">
        <f t="shared" si="2"/>
        <v>16000000</v>
      </c>
      <c r="G49" s="7"/>
      <c r="H49" s="7"/>
      <c r="I49" s="91">
        <f t="shared" si="3"/>
        <v>0</v>
      </c>
      <c r="J49" s="7"/>
      <c r="K49" s="7"/>
      <c r="L49" s="91">
        <f t="shared" si="4"/>
        <v>0</v>
      </c>
      <c r="M49" s="7"/>
      <c r="N49" s="7"/>
      <c r="O49" s="91">
        <f t="shared" si="5"/>
        <v>0</v>
      </c>
      <c r="P49" s="92">
        <f t="shared" si="22"/>
        <v>0</v>
      </c>
      <c r="Q49" s="92">
        <f t="shared" si="22"/>
        <v>0</v>
      </c>
      <c r="R49" s="93">
        <f t="shared" si="23"/>
        <v>0</v>
      </c>
      <c r="S49" s="94" t="e">
        <f t="shared" si="24"/>
        <v>#DIV/0!</v>
      </c>
      <c r="T49" s="94" t="e">
        <f t="shared" si="24"/>
        <v>#DIV/0!</v>
      </c>
      <c r="U49" s="94" t="e">
        <f t="shared" si="24"/>
        <v>#DIV/0!</v>
      </c>
      <c r="V49" s="95">
        <f t="shared" si="17"/>
        <v>0</v>
      </c>
    </row>
    <row r="50" spans="1:22" ht="17.100000000000001" hidden="1" customHeight="1" x14ac:dyDescent="0.25">
      <c r="A50" s="103" t="s">
        <v>36</v>
      </c>
      <c r="B50" s="104" t="s">
        <v>8</v>
      </c>
      <c r="C50" s="105" t="s">
        <v>95</v>
      </c>
      <c r="D50" s="7"/>
      <c r="E50" s="7"/>
      <c r="F50" s="91">
        <f t="shared" si="2"/>
        <v>0</v>
      </c>
      <c r="G50" s="7"/>
      <c r="H50" s="7"/>
      <c r="I50" s="91">
        <f t="shared" si="3"/>
        <v>0</v>
      </c>
      <c r="J50" s="7"/>
      <c r="K50" s="7"/>
      <c r="L50" s="91">
        <f t="shared" si="4"/>
        <v>0</v>
      </c>
      <c r="M50" s="7"/>
      <c r="N50" s="7"/>
      <c r="O50" s="91">
        <f t="shared" si="5"/>
        <v>0</v>
      </c>
      <c r="P50" s="92">
        <f t="shared" si="22"/>
        <v>0</v>
      </c>
      <c r="Q50" s="92">
        <f t="shared" si="22"/>
        <v>0</v>
      </c>
      <c r="R50" s="93">
        <f t="shared" si="23"/>
        <v>0</v>
      </c>
      <c r="S50" s="94" t="e">
        <f t="shared" si="24"/>
        <v>#DIV/0!</v>
      </c>
      <c r="T50" s="94" t="e">
        <f t="shared" si="24"/>
        <v>#DIV/0!</v>
      </c>
      <c r="U50" s="94" t="e">
        <f t="shared" si="24"/>
        <v>#DIV/0!</v>
      </c>
      <c r="V50" s="95" t="e">
        <f t="shared" si="17"/>
        <v>#DIV/0!</v>
      </c>
    </row>
    <row r="51" spans="1:22" ht="17.100000000000001" hidden="1" customHeight="1" x14ac:dyDescent="0.25">
      <c r="A51" s="103" t="s">
        <v>48</v>
      </c>
      <c r="B51" s="104" t="s">
        <v>55</v>
      </c>
      <c r="C51" s="105" t="s">
        <v>75</v>
      </c>
      <c r="D51" s="7"/>
      <c r="E51" s="7"/>
      <c r="F51" s="91">
        <f t="shared" si="2"/>
        <v>0</v>
      </c>
      <c r="G51" s="7"/>
      <c r="H51" s="7"/>
      <c r="I51" s="91">
        <f t="shared" si="3"/>
        <v>0</v>
      </c>
      <c r="J51" s="7"/>
      <c r="K51" s="7"/>
      <c r="L51" s="91">
        <f t="shared" si="4"/>
        <v>0</v>
      </c>
      <c r="M51" s="7"/>
      <c r="N51" s="7"/>
      <c r="O51" s="91">
        <f t="shared" si="5"/>
        <v>0</v>
      </c>
      <c r="P51" s="92">
        <f t="shared" si="22"/>
        <v>0</v>
      </c>
      <c r="Q51" s="92">
        <f t="shared" si="22"/>
        <v>0</v>
      </c>
      <c r="R51" s="93">
        <f t="shared" si="23"/>
        <v>0</v>
      </c>
      <c r="S51" s="94" t="e">
        <f t="shared" si="24"/>
        <v>#DIV/0!</v>
      </c>
      <c r="T51" s="94" t="e">
        <f t="shared" si="24"/>
        <v>#DIV/0!</v>
      </c>
      <c r="U51" s="94" t="e">
        <f t="shared" si="24"/>
        <v>#DIV/0!</v>
      </c>
      <c r="V51" s="95" t="e">
        <f t="shared" si="17"/>
        <v>#DIV/0!</v>
      </c>
    </row>
    <row r="52" spans="1:22" ht="17.100000000000001" hidden="1" customHeight="1" x14ac:dyDescent="0.25">
      <c r="A52" s="103" t="s">
        <v>49</v>
      </c>
      <c r="B52" s="104" t="s">
        <v>26</v>
      </c>
      <c r="C52" s="105" t="s">
        <v>96</v>
      </c>
      <c r="D52" s="7"/>
      <c r="E52" s="7"/>
      <c r="F52" s="91">
        <f t="shared" si="2"/>
        <v>0</v>
      </c>
      <c r="G52" s="7"/>
      <c r="H52" s="7"/>
      <c r="I52" s="91">
        <f t="shared" si="3"/>
        <v>0</v>
      </c>
      <c r="J52" s="7"/>
      <c r="K52" s="7"/>
      <c r="L52" s="91">
        <f t="shared" si="4"/>
        <v>0</v>
      </c>
      <c r="M52" s="7"/>
      <c r="N52" s="7"/>
      <c r="O52" s="91">
        <f t="shared" si="5"/>
        <v>0</v>
      </c>
      <c r="P52" s="92">
        <f t="shared" si="22"/>
        <v>0</v>
      </c>
      <c r="Q52" s="92">
        <f t="shared" si="22"/>
        <v>0</v>
      </c>
      <c r="R52" s="93">
        <f t="shared" si="23"/>
        <v>0</v>
      </c>
      <c r="S52" s="94" t="e">
        <f t="shared" si="24"/>
        <v>#DIV/0!</v>
      </c>
      <c r="T52" s="94" t="e">
        <f t="shared" si="24"/>
        <v>#DIV/0!</v>
      </c>
      <c r="U52" s="94" t="e">
        <f t="shared" si="24"/>
        <v>#DIV/0!</v>
      </c>
      <c r="V52" s="95" t="e">
        <f t="shared" si="17"/>
        <v>#DIV/0!</v>
      </c>
    </row>
    <row r="53" spans="1:22" ht="17.100000000000001" hidden="1" customHeight="1" x14ac:dyDescent="0.25">
      <c r="A53" s="103" t="s">
        <v>3</v>
      </c>
      <c r="B53" s="104" t="s">
        <v>56</v>
      </c>
      <c r="C53" s="105" t="s">
        <v>95</v>
      </c>
      <c r="D53" s="7"/>
      <c r="E53" s="7"/>
      <c r="F53" s="91">
        <f t="shared" si="2"/>
        <v>0</v>
      </c>
      <c r="G53" s="7"/>
      <c r="H53" s="7"/>
      <c r="I53" s="91">
        <f t="shared" si="3"/>
        <v>0</v>
      </c>
      <c r="J53" s="7"/>
      <c r="K53" s="7"/>
      <c r="L53" s="91">
        <f t="shared" si="4"/>
        <v>0</v>
      </c>
      <c r="M53" s="7"/>
      <c r="N53" s="7"/>
      <c r="O53" s="91">
        <f t="shared" si="5"/>
        <v>0</v>
      </c>
      <c r="P53" s="92">
        <f t="shared" si="22"/>
        <v>0</v>
      </c>
      <c r="Q53" s="92">
        <f t="shared" si="22"/>
        <v>0</v>
      </c>
      <c r="R53" s="93">
        <f t="shared" si="23"/>
        <v>0</v>
      </c>
      <c r="S53" s="94" t="e">
        <f t="shared" si="24"/>
        <v>#DIV/0!</v>
      </c>
      <c r="T53" s="94" t="e">
        <f t="shared" si="24"/>
        <v>#DIV/0!</v>
      </c>
      <c r="U53" s="94" t="e">
        <f t="shared" si="24"/>
        <v>#DIV/0!</v>
      </c>
      <c r="V53" s="95" t="e">
        <f t="shared" si="17"/>
        <v>#DIV/0!</v>
      </c>
    </row>
    <row r="54" spans="1:22" ht="17.100000000000001" customHeight="1" x14ac:dyDescent="0.25">
      <c r="A54" s="103" t="s">
        <v>50</v>
      </c>
      <c r="B54" s="104" t="s">
        <v>57</v>
      </c>
      <c r="C54" s="106" t="s">
        <v>101</v>
      </c>
      <c r="D54" s="7">
        <v>11800000</v>
      </c>
      <c r="E54" s="7">
        <v>2950000</v>
      </c>
      <c r="F54" s="91">
        <f t="shared" si="2"/>
        <v>14750000</v>
      </c>
      <c r="G54" s="7"/>
      <c r="H54" s="7"/>
      <c r="I54" s="91">
        <f t="shared" si="3"/>
        <v>0</v>
      </c>
      <c r="J54" s="7"/>
      <c r="K54" s="7"/>
      <c r="L54" s="91">
        <f t="shared" si="4"/>
        <v>0</v>
      </c>
      <c r="M54" s="7"/>
      <c r="N54" s="7"/>
      <c r="O54" s="91">
        <f t="shared" si="5"/>
        <v>0</v>
      </c>
      <c r="P54" s="92">
        <f t="shared" si="22"/>
        <v>0</v>
      </c>
      <c r="Q54" s="92">
        <f t="shared" si="22"/>
        <v>0</v>
      </c>
      <c r="R54" s="93">
        <f t="shared" si="23"/>
        <v>0</v>
      </c>
      <c r="S54" s="94" t="e">
        <f t="shared" si="24"/>
        <v>#DIV/0!</v>
      </c>
      <c r="T54" s="94" t="e">
        <f t="shared" si="24"/>
        <v>#DIV/0!</v>
      </c>
      <c r="U54" s="94" t="e">
        <f t="shared" si="24"/>
        <v>#DIV/0!</v>
      </c>
      <c r="V54" s="95">
        <f t="shared" si="17"/>
        <v>0</v>
      </c>
    </row>
    <row r="55" spans="1:22" ht="17.100000000000001" customHeight="1" thickBot="1" x14ac:dyDescent="0.3">
      <c r="A55" s="107" t="s">
        <v>51</v>
      </c>
      <c r="B55" s="108" t="s">
        <v>140</v>
      </c>
      <c r="C55" s="109" t="s">
        <v>102</v>
      </c>
      <c r="D55" s="7">
        <v>97500000</v>
      </c>
      <c r="E55" s="7"/>
      <c r="F55" s="91">
        <f t="shared" si="2"/>
        <v>97500000</v>
      </c>
      <c r="G55" s="7"/>
      <c r="H55" s="7"/>
      <c r="I55" s="91">
        <f t="shared" si="3"/>
        <v>0</v>
      </c>
      <c r="J55" s="7"/>
      <c r="K55" s="7"/>
      <c r="L55" s="91">
        <f t="shared" si="4"/>
        <v>0</v>
      </c>
      <c r="M55" s="7"/>
      <c r="N55" s="7"/>
      <c r="O55" s="91">
        <f t="shared" si="5"/>
        <v>0</v>
      </c>
      <c r="P55" s="110">
        <f t="shared" si="22"/>
        <v>0</v>
      </c>
      <c r="Q55" s="110">
        <f t="shared" si="22"/>
        <v>0</v>
      </c>
      <c r="R55" s="111">
        <f t="shared" si="23"/>
        <v>0</v>
      </c>
      <c r="S55" s="112" t="e">
        <f t="shared" si="24"/>
        <v>#DIV/0!</v>
      </c>
      <c r="T55" s="112" t="e">
        <f t="shared" si="24"/>
        <v>#DIV/0!</v>
      </c>
      <c r="U55" s="112" t="e">
        <f t="shared" si="24"/>
        <v>#DIV/0!</v>
      </c>
      <c r="V55" s="113">
        <f t="shared" si="17"/>
        <v>0</v>
      </c>
    </row>
    <row r="56" spans="1:22" ht="20.100000000000001" customHeight="1" thickTop="1" x14ac:dyDescent="0.25">
      <c r="A56" s="84" t="s">
        <v>22</v>
      </c>
      <c r="B56" s="85" t="s">
        <v>23</v>
      </c>
      <c r="C56" s="86"/>
      <c r="D56" s="87">
        <f>SUM(D57:D59)</f>
        <v>53400000</v>
      </c>
      <c r="E56" s="87">
        <f>SUM(E57:E59)</f>
        <v>13350000</v>
      </c>
      <c r="F56" s="87">
        <f t="shared" si="2"/>
        <v>66750000</v>
      </c>
      <c r="G56" s="87">
        <f>SUM(G57:G59)</f>
        <v>0</v>
      </c>
      <c r="H56" s="87">
        <f>SUM(H57:H59)</f>
        <v>0</v>
      </c>
      <c r="I56" s="87">
        <f t="shared" si="3"/>
        <v>0</v>
      </c>
      <c r="J56" s="87">
        <f>SUM(J57:J59)</f>
        <v>0</v>
      </c>
      <c r="K56" s="87">
        <f>SUM(K57:K59)</f>
        <v>0</v>
      </c>
      <c r="L56" s="87">
        <f t="shared" si="4"/>
        <v>0</v>
      </c>
      <c r="M56" s="87">
        <f>SUM(M57:M59)</f>
        <v>0</v>
      </c>
      <c r="N56" s="87">
        <f>SUM(N57:N59)</f>
        <v>0</v>
      </c>
      <c r="O56" s="87">
        <f t="shared" si="5"/>
        <v>0</v>
      </c>
      <c r="P56" s="87">
        <f>SUM(P57:P59)</f>
        <v>0</v>
      </c>
      <c r="Q56" s="87">
        <f>SUM(Q57:Q59)</f>
        <v>0</v>
      </c>
      <c r="R56" s="87">
        <f>SUM(P56:Q56)</f>
        <v>0</v>
      </c>
      <c r="S56" s="114" t="e">
        <f t="shared" si="24"/>
        <v>#DIV/0!</v>
      </c>
      <c r="T56" s="114" t="e">
        <f t="shared" si="24"/>
        <v>#DIV/0!</v>
      </c>
      <c r="U56" s="114" t="e">
        <f t="shared" si="24"/>
        <v>#DIV/0!</v>
      </c>
      <c r="V56" s="83">
        <f t="shared" si="17"/>
        <v>0</v>
      </c>
    </row>
    <row r="57" spans="1:22" ht="17.100000000000001" customHeight="1" x14ac:dyDescent="0.25">
      <c r="A57" s="115" t="s">
        <v>2</v>
      </c>
      <c r="B57" s="8" t="s">
        <v>145</v>
      </c>
      <c r="C57" s="24" t="s">
        <v>103</v>
      </c>
      <c r="D57" s="7">
        <v>47944000</v>
      </c>
      <c r="E57" s="7">
        <v>11986000</v>
      </c>
      <c r="F57" s="91">
        <f t="shared" si="2"/>
        <v>59930000</v>
      </c>
      <c r="G57" s="7"/>
      <c r="H57" s="7"/>
      <c r="I57" s="91">
        <f t="shared" si="3"/>
        <v>0</v>
      </c>
      <c r="J57" s="7"/>
      <c r="K57" s="7"/>
      <c r="L57" s="91">
        <f t="shared" si="4"/>
        <v>0</v>
      </c>
      <c r="M57" s="7"/>
      <c r="N57" s="7"/>
      <c r="O57" s="91">
        <f t="shared" si="5"/>
        <v>0</v>
      </c>
      <c r="P57" s="92">
        <f t="shared" ref="P57:Q59" si="25">G57-(J57+M57)</f>
        <v>0</v>
      </c>
      <c r="Q57" s="92">
        <f t="shared" si="25"/>
        <v>0</v>
      </c>
      <c r="R57" s="91">
        <f t="shared" ref="R57:R59" si="26">SUM(P57:Q57)</f>
        <v>0</v>
      </c>
      <c r="S57" s="116" t="e">
        <f t="shared" si="24"/>
        <v>#DIV/0!</v>
      </c>
      <c r="T57" s="116" t="e">
        <f t="shared" si="24"/>
        <v>#DIV/0!</v>
      </c>
      <c r="U57" s="116" t="e">
        <f t="shared" si="24"/>
        <v>#DIV/0!</v>
      </c>
      <c r="V57" s="95">
        <f t="shared" si="17"/>
        <v>0</v>
      </c>
    </row>
    <row r="58" spans="1:22" ht="17.100000000000001" customHeight="1" x14ac:dyDescent="0.25">
      <c r="A58" s="115" t="s">
        <v>31</v>
      </c>
      <c r="B58" s="8" t="s">
        <v>58</v>
      </c>
      <c r="C58" s="24" t="s">
        <v>103</v>
      </c>
      <c r="D58" s="7">
        <v>5456000</v>
      </c>
      <c r="E58" s="7">
        <v>1364000</v>
      </c>
      <c r="F58" s="91">
        <f t="shared" si="2"/>
        <v>6820000</v>
      </c>
      <c r="G58" s="7"/>
      <c r="H58" s="7"/>
      <c r="I58" s="91">
        <f t="shared" si="3"/>
        <v>0</v>
      </c>
      <c r="J58" s="7"/>
      <c r="K58" s="7"/>
      <c r="L58" s="91">
        <f t="shared" si="4"/>
        <v>0</v>
      </c>
      <c r="M58" s="7"/>
      <c r="N58" s="7"/>
      <c r="O58" s="91">
        <f t="shared" si="5"/>
        <v>0</v>
      </c>
      <c r="P58" s="92">
        <f t="shared" si="25"/>
        <v>0</v>
      </c>
      <c r="Q58" s="92">
        <f t="shared" si="25"/>
        <v>0</v>
      </c>
      <c r="R58" s="91">
        <f t="shared" si="26"/>
        <v>0</v>
      </c>
      <c r="S58" s="116" t="e">
        <f t="shared" si="24"/>
        <v>#DIV/0!</v>
      </c>
      <c r="T58" s="116" t="e">
        <f t="shared" si="24"/>
        <v>#DIV/0!</v>
      </c>
      <c r="U58" s="116" t="e">
        <f t="shared" si="24"/>
        <v>#DIV/0!</v>
      </c>
      <c r="V58" s="95">
        <f t="shared" si="17"/>
        <v>0</v>
      </c>
    </row>
    <row r="59" spans="1:22" ht="17.100000000000001" customHeight="1" thickBot="1" x14ac:dyDescent="0.3">
      <c r="A59" s="117" t="s">
        <v>33</v>
      </c>
      <c r="B59" s="118" t="s">
        <v>141</v>
      </c>
      <c r="C59" s="24" t="s">
        <v>103</v>
      </c>
      <c r="D59" s="7"/>
      <c r="E59" s="7"/>
      <c r="F59" s="91">
        <f t="shared" si="2"/>
        <v>0</v>
      </c>
      <c r="G59" s="7"/>
      <c r="H59" s="7"/>
      <c r="I59" s="91">
        <f t="shared" si="3"/>
        <v>0</v>
      </c>
      <c r="J59" s="7"/>
      <c r="K59" s="7"/>
      <c r="L59" s="91">
        <f t="shared" si="4"/>
        <v>0</v>
      </c>
      <c r="M59" s="7"/>
      <c r="N59" s="7"/>
      <c r="O59" s="91">
        <f t="shared" si="5"/>
        <v>0</v>
      </c>
      <c r="P59" s="110">
        <f t="shared" si="25"/>
        <v>0</v>
      </c>
      <c r="Q59" s="110">
        <f t="shared" si="25"/>
        <v>0</v>
      </c>
      <c r="R59" s="119">
        <f t="shared" si="26"/>
        <v>0</v>
      </c>
      <c r="S59" s="120" t="e">
        <f t="shared" si="24"/>
        <v>#DIV/0!</v>
      </c>
      <c r="T59" s="120" t="e">
        <f t="shared" si="24"/>
        <v>#DIV/0!</v>
      </c>
      <c r="U59" s="120" t="e">
        <f t="shared" si="24"/>
        <v>#DIV/0!</v>
      </c>
      <c r="V59" s="113" t="e">
        <f t="shared" si="17"/>
        <v>#DIV/0!</v>
      </c>
    </row>
    <row r="60" spans="1:22" ht="20.100000000000001" customHeight="1" thickTop="1" x14ac:dyDescent="0.25">
      <c r="A60" s="84" t="s">
        <v>24</v>
      </c>
      <c r="B60" s="85" t="s">
        <v>27</v>
      </c>
      <c r="C60" s="86"/>
      <c r="D60" s="87">
        <f>SUM(D61:D61)</f>
        <v>1100000</v>
      </c>
      <c r="E60" s="87">
        <f>SUM(E61:E61)</f>
        <v>2500000</v>
      </c>
      <c r="F60" s="87">
        <f t="shared" si="2"/>
        <v>3600000</v>
      </c>
      <c r="G60" s="87">
        <f>SUM(G61:G61)</f>
        <v>0</v>
      </c>
      <c r="H60" s="87">
        <f>SUM(H61:H61)</f>
        <v>0</v>
      </c>
      <c r="I60" s="87">
        <f t="shared" si="3"/>
        <v>0</v>
      </c>
      <c r="J60" s="87">
        <f>SUM(J61:J61)</f>
        <v>0</v>
      </c>
      <c r="K60" s="87">
        <f>SUM(K61:K61)</f>
        <v>0</v>
      </c>
      <c r="L60" s="87">
        <f t="shared" si="4"/>
        <v>0</v>
      </c>
      <c r="M60" s="87">
        <f>SUM(M61:M61)</f>
        <v>0</v>
      </c>
      <c r="N60" s="87">
        <f>SUM(N61:N61)</f>
        <v>0</v>
      </c>
      <c r="O60" s="87">
        <f t="shared" si="5"/>
        <v>0</v>
      </c>
      <c r="P60" s="87">
        <f>SUM(P61:P61)</f>
        <v>0</v>
      </c>
      <c r="Q60" s="87">
        <f>SUM(Q61:Q61)</f>
        <v>0</v>
      </c>
      <c r="R60" s="88">
        <f>SUM(P60:Q60)</f>
        <v>0</v>
      </c>
      <c r="S60" s="89" t="e">
        <f t="shared" si="24"/>
        <v>#DIV/0!</v>
      </c>
      <c r="T60" s="89" t="e">
        <f t="shared" si="24"/>
        <v>#DIV/0!</v>
      </c>
      <c r="U60" s="89" t="e">
        <f t="shared" si="24"/>
        <v>#DIV/0!</v>
      </c>
      <c r="V60" s="83">
        <f t="shared" si="17"/>
        <v>0</v>
      </c>
    </row>
    <row r="61" spans="1:22" ht="17.100000000000001" customHeight="1" thickBot="1" x14ac:dyDescent="0.3">
      <c r="A61" s="117" t="s">
        <v>2</v>
      </c>
      <c r="B61" s="121" t="s">
        <v>28</v>
      </c>
      <c r="C61" s="122" t="s">
        <v>104</v>
      </c>
      <c r="D61" s="123">
        <v>1100000</v>
      </c>
      <c r="E61" s="123">
        <v>2500000</v>
      </c>
      <c r="F61" s="119">
        <f t="shared" si="2"/>
        <v>3600000</v>
      </c>
      <c r="G61" s="123"/>
      <c r="H61" s="123"/>
      <c r="I61" s="119">
        <f t="shared" si="3"/>
        <v>0</v>
      </c>
      <c r="J61" s="123"/>
      <c r="K61" s="123"/>
      <c r="L61" s="119">
        <f t="shared" si="4"/>
        <v>0</v>
      </c>
      <c r="M61" s="123"/>
      <c r="N61" s="123"/>
      <c r="O61" s="119">
        <f t="shared" si="5"/>
        <v>0</v>
      </c>
      <c r="P61" s="110">
        <f t="shared" ref="P61:Q61" si="27">G61-(J61+M61)</f>
        <v>0</v>
      </c>
      <c r="Q61" s="110">
        <f t="shared" si="27"/>
        <v>0</v>
      </c>
      <c r="R61" s="111">
        <f t="shared" ref="R61" si="28">SUM(P61:Q61)</f>
        <v>0</v>
      </c>
      <c r="S61" s="112" t="e">
        <f t="shared" si="24"/>
        <v>#DIV/0!</v>
      </c>
      <c r="T61" s="112" t="e">
        <f t="shared" si="24"/>
        <v>#DIV/0!</v>
      </c>
      <c r="U61" s="112" t="e">
        <f t="shared" si="24"/>
        <v>#DIV/0!</v>
      </c>
      <c r="V61" s="113">
        <f t="shared" si="17"/>
        <v>0</v>
      </c>
    </row>
    <row r="62" spans="1:22" ht="17.100000000000001" hidden="1" customHeight="1" thickTop="1" thickBot="1" x14ac:dyDescent="0.3">
      <c r="A62" s="9"/>
      <c r="B62" s="10"/>
      <c r="C62" s="11"/>
      <c r="D62" s="12"/>
      <c r="E62" s="12"/>
      <c r="F62" s="12"/>
      <c r="G62" s="12"/>
      <c r="H62" s="12"/>
      <c r="I62" s="12"/>
      <c r="J62" s="12"/>
      <c r="K62" s="12"/>
      <c r="L62" s="12"/>
      <c r="M62" s="12"/>
      <c r="N62" s="12"/>
      <c r="O62" s="12"/>
      <c r="P62" s="12"/>
      <c r="Q62" s="12"/>
      <c r="R62" s="12"/>
      <c r="S62" s="124"/>
      <c r="T62" s="124"/>
      <c r="U62" s="124"/>
      <c r="V62" s="125"/>
    </row>
    <row r="63" spans="1:22" ht="20.100000000000001" hidden="1" customHeight="1" thickTop="1" x14ac:dyDescent="0.25">
      <c r="A63" s="77" t="s">
        <v>142</v>
      </c>
      <c r="B63" s="126" t="s">
        <v>105</v>
      </c>
      <c r="C63" s="127"/>
      <c r="D63" s="128">
        <f>SUM(D64:D66)</f>
        <v>0</v>
      </c>
      <c r="E63" s="128">
        <f>SUM(E64:E66)</f>
        <v>0</v>
      </c>
      <c r="F63" s="128">
        <f t="shared" si="2"/>
        <v>0</v>
      </c>
      <c r="G63" s="128">
        <f>SUM(G64:G66)</f>
        <v>0</v>
      </c>
      <c r="H63" s="128">
        <f>SUM(H64:H66)</f>
        <v>0</v>
      </c>
      <c r="I63" s="128">
        <f t="shared" ref="I63:I66" si="29">SUM(G63:H63)</f>
        <v>0</v>
      </c>
      <c r="J63" s="128">
        <f>SUM(J64:J66)</f>
        <v>0</v>
      </c>
      <c r="K63" s="128">
        <f>SUM(K64:K66)</f>
        <v>0</v>
      </c>
      <c r="L63" s="128">
        <f t="shared" ref="L63:L66" si="30">SUM(J63:K63)</f>
        <v>0</v>
      </c>
      <c r="M63" s="128">
        <f>SUM(M64:M66)</f>
        <v>0</v>
      </c>
      <c r="N63" s="128">
        <f>SUM(N64:N66)</f>
        <v>0</v>
      </c>
      <c r="O63" s="128">
        <f t="shared" ref="O63:O66" si="31">SUM(M63:N63)</f>
        <v>0</v>
      </c>
      <c r="P63" s="128">
        <f>SUM(P64:P66)</f>
        <v>0</v>
      </c>
      <c r="Q63" s="128">
        <f>SUM(Q64:Q66)</f>
        <v>0</v>
      </c>
      <c r="R63" s="129">
        <f>SUM(P63:Q63)</f>
        <v>0</v>
      </c>
      <c r="S63" s="130" t="e">
        <f t="shared" ref="S63:U66" si="32">+M63/G63</f>
        <v>#DIV/0!</v>
      </c>
      <c r="T63" s="130" t="e">
        <f t="shared" si="32"/>
        <v>#DIV/0!</v>
      </c>
      <c r="U63" s="130" t="e">
        <f t="shared" si="32"/>
        <v>#DIV/0!</v>
      </c>
      <c r="V63" s="131" t="e">
        <f t="shared" ref="V63:V66" si="33">+O63/F63</f>
        <v>#DIV/0!</v>
      </c>
    </row>
    <row r="64" spans="1:22" ht="17.100000000000001" hidden="1" customHeight="1" x14ac:dyDescent="0.25">
      <c r="A64" s="90" t="s">
        <v>2</v>
      </c>
      <c r="B64" s="6" t="s">
        <v>106</v>
      </c>
      <c r="C64" s="22" t="s">
        <v>107</v>
      </c>
      <c r="D64" s="7"/>
      <c r="E64" s="7"/>
      <c r="F64" s="91">
        <f t="shared" si="2"/>
        <v>0</v>
      </c>
      <c r="G64" s="7"/>
      <c r="H64" s="7"/>
      <c r="I64" s="91">
        <f t="shared" si="29"/>
        <v>0</v>
      </c>
      <c r="J64" s="7"/>
      <c r="K64" s="7"/>
      <c r="L64" s="91">
        <f t="shared" si="30"/>
        <v>0</v>
      </c>
      <c r="M64" s="7"/>
      <c r="N64" s="7"/>
      <c r="O64" s="91">
        <f t="shared" si="31"/>
        <v>0</v>
      </c>
      <c r="P64" s="92">
        <f t="shared" ref="P64:Q66" si="34">G64-(J64+M64)</f>
        <v>0</v>
      </c>
      <c r="Q64" s="92">
        <f t="shared" si="34"/>
        <v>0</v>
      </c>
      <c r="R64" s="93">
        <f t="shared" ref="R64:R66" si="35">SUM(P64:Q64)</f>
        <v>0</v>
      </c>
      <c r="S64" s="94" t="e">
        <f t="shared" si="32"/>
        <v>#DIV/0!</v>
      </c>
      <c r="T64" s="94" t="e">
        <f t="shared" si="32"/>
        <v>#DIV/0!</v>
      </c>
      <c r="U64" s="94" t="e">
        <f t="shared" si="32"/>
        <v>#DIV/0!</v>
      </c>
      <c r="V64" s="95" t="e">
        <f t="shared" si="33"/>
        <v>#DIV/0!</v>
      </c>
    </row>
    <row r="65" spans="1:22" ht="17.100000000000001" hidden="1" customHeight="1" x14ac:dyDescent="0.25">
      <c r="A65" s="103" t="s">
        <v>31</v>
      </c>
      <c r="B65" s="6" t="s">
        <v>106</v>
      </c>
      <c r="C65" s="22" t="s">
        <v>107</v>
      </c>
      <c r="D65" s="7"/>
      <c r="E65" s="7"/>
      <c r="F65" s="91">
        <f t="shared" si="2"/>
        <v>0</v>
      </c>
      <c r="G65" s="7"/>
      <c r="H65" s="7"/>
      <c r="I65" s="91">
        <f t="shared" si="29"/>
        <v>0</v>
      </c>
      <c r="J65" s="7"/>
      <c r="K65" s="7"/>
      <c r="L65" s="91">
        <f t="shared" si="30"/>
        <v>0</v>
      </c>
      <c r="M65" s="7"/>
      <c r="N65" s="7"/>
      <c r="O65" s="91">
        <f t="shared" si="31"/>
        <v>0</v>
      </c>
      <c r="P65" s="92">
        <f t="shared" si="34"/>
        <v>0</v>
      </c>
      <c r="Q65" s="92">
        <f t="shared" si="34"/>
        <v>0</v>
      </c>
      <c r="R65" s="93">
        <f t="shared" si="35"/>
        <v>0</v>
      </c>
      <c r="S65" s="94" t="e">
        <f t="shared" si="32"/>
        <v>#DIV/0!</v>
      </c>
      <c r="T65" s="94" t="e">
        <f t="shared" si="32"/>
        <v>#DIV/0!</v>
      </c>
      <c r="U65" s="94" t="e">
        <f t="shared" si="32"/>
        <v>#DIV/0!</v>
      </c>
      <c r="V65" s="95" t="e">
        <f t="shared" si="33"/>
        <v>#DIV/0!</v>
      </c>
    </row>
    <row r="66" spans="1:22" ht="17.100000000000001" hidden="1" customHeight="1" thickBot="1" x14ac:dyDescent="0.3">
      <c r="A66" s="107" t="s">
        <v>33</v>
      </c>
      <c r="B66" s="108" t="s">
        <v>106</v>
      </c>
      <c r="C66" s="132" t="s">
        <v>107</v>
      </c>
      <c r="D66" s="123"/>
      <c r="E66" s="123"/>
      <c r="F66" s="119">
        <f t="shared" si="2"/>
        <v>0</v>
      </c>
      <c r="G66" s="123"/>
      <c r="H66" s="123"/>
      <c r="I66" s="119">
        <f t="shared" si="29"/>
        <v>0</v>
      </c>
      <c r="J66" s="123"/>
      <c r="K66" s="123"/>
      <c r="L66" s="119">
        <f t="shared" si="30"/>
        <v>0</v>
      </c>
      <c r="M66" s="123"/>
      <c r="N66" s="123"/>
      <c r="O66" s="119">
        <f t="shared" si="31"/>
        <v>0</v>
      </c>
      <c r="P66" s="110">
        <f t="shared" si="34"/>
        <v>0</v>
      </c>
      <c r="Q66" s="110">
        <f t="shared" si="34"/>
        <v>0</v>
      </c>
      <c r="R66" s="111">
        <f t="shared" si="35"/>
        <v>0</v>
      </c>
      <c r="S66" s="112" t="e">
        <f t="shared" si="32"/>
        <v>#DIV/0!</v>
      </c>
      <c r="T66" s="112" t="e">
        <f t="shared" si="32"/>
        <v>#DIV/0!</v>
      </c>
      <c r="U66" s="112" t="e">
        <f t="shared" si="32"/>
        <v>#DIV/0!</v>
      </c>
      <c r="V66" s="113" t="e">
        <f t="shared" si="33"/>
        <v>#DIV/0!</v>
      </c>
    </row>
    <row r="67" spans="1:22" ht="13.8" hidden="1" thickTop="1" x14ac:dyDescent="0.25">
      <c r="A67" s="9"/>
      <c r="B67" s="10"/>
      <c r="C67" s="11"/>
      <c r="D67" s="12"/>
      <c r="E67" s="12"/>
      <c r="F67" s="12"/>
      <c r="G67" s="12"/>
      <c r="H67" s="12"/>
      <c r="I67" s="12"/>
      <c r="J67" s="12"/>
      <c r="K67" s="12"/>
      <c r="L67" s="12"/>
      <c r="M67" s="12"/>
      <c r="N67" s="12"/>
      <c r="O67" s="12"/>
      <c r="P67" s="12"/>
      <c r="Q67" s="12"/>
      <c r="R67" s="12"/>
      <c r="S67" s="124"/>
      <c r="T67" s="124"/>
      <c r="U67" s="124"/>
      <c r="V67" s="125"/>
    </row>
    <row r="68" spans="1:22" ht="8.1" hidden="1" customHeight="1" x14ac:dyDescent="0.25">
      <c r="A68" s="13"/>
      <c r="B68" s="13"/>
      <c r="C68" s="13"/>
      <c r="D68" s="13"/>
      <c r="E68" s="13"/>
      <c r="F68" s="13"/>
      <c r="G68" s="13"/>
      <c r="H68" s="13"/>
      <c r="I68" s="13"/>
      <c r="J68" s="13"/>
      <c r="K68" s="13"/>
      <c r="L68" s="13"/>
      <c r="M68" s="13"/>
      <c r="N68" s="13"/>
      <c r="O68" s="13"/>
      <c r="P68" s="13"/>
      <c r="Q68" s="13"/>
      <c r="R68" s="13"/>
      <c r="S68" s="13"/>
      <c r="T68" s="13"/>
      <c r="U68" s="13"/>
      <c r="V68" s="13"/>
    </row>
    <row r="69" spans="1:22" ht="13.8" thickTop="1" x14ac:dyDescent="0.25"/>
  </sheetData>
  <mergeCells count="10">
    <mergeCell ref="A5:C5"/>
    <mergeCell ref="A1:V1"/>
    <mergeCell ref="A2:V2"/>
    <mergeCell ref="A4:C4"/>
    <mergeCell ref="D4:F4"/>
    <mergeCell ref="G4:I4"/>
    <mergeCell ref="J4:L4"/>
    <mergeCell ref="M4:O4"/>
    <mergeCell ref="P4:R4"/>
    <mergeCell ref="S4:V4"/>
  </mergeCells>
  <printOptions horizontalCentered="1"/>
  <pageMargins left="0.39370078740157483" right="0.19685039370078741" top="0.39370078740157483" bottom="0.39370078740157483" header="0.19685039370078741" footer="0"/>
  <pageSetup paperSize="5" scale="4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CAL 2018</vt:lpstr>
      <vt:lpstr>FISICO_30032018</vt:lpstr>
      <vt:lpstr>Financiero</vt:lpstr>
      <vt:lpstr>'CAL 2018'!Área_de_impresión</vt:lpstr>
      <vt:lpstr>Financiero!Área_de_impresión</vt:lpstr>
      <vt:lpstr>FISICO_30032018!Área_de_impresión</vt:lpstr>
      <vt:lpstr>Financiero!Títulos_a_imprimir</vt:lpstr>
      <vt:lpstr>FISICO_30032018!Títulos_a_imprimir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Duarte Quiroz</dc:creator>
  <cp:lastModifiedBy>Usuario de Windows</cp:lastModifiedBy>
  <cp:lastPrinted>2018-05-16T22:20:20Z</cp:lastPrinted>
  <dcterms:created xsi:type="dcterms:W3CDTF">2016-04-05T00:10:16Z</dcterms:created>
  <dcterms:modified xsi:type="dcterms:W3CDTF">2018-08-10T19:55:29Z</dcterms:modified>
</cp:coreProperties>
</file>