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 Mata Walss\Documents\AÑO 2016\01 REGLAS DE OPERACION\ANEXOS\"/>
    </mc:Choice>
  </mc:AlternateContent>
  <bookViews>
    <workbookView xWindow="0" yWindow="360" windowWidth="24000" windowHeight="9630" tabRatio="717"/>
  </bookViews>
  <sheets>
    <sheet name="CAPTURA INFORMACION" sheetId="7" r:id="rId1"/>
    <sheet name="ANEXO LXVI" sheetId="1" r:id="rId2"/>
    <sheet name="DECLARACIONES" sheetId="4" r:id="rId3"/>
    <sheet name="ANEXO LXVII" sheetId="5" r:id="rId4"/>
    <sheet name="MARGINACION LOCALIDAD" sheetId="8" state="hidden" r:id="rId5"/>
  </sheets>
  <externalReferences>
    <externalReference r:id="rId6"/>
  </externalReferences>
  <definedNames>
    <definedName name="_xlnm._FilterDatabase" localSheetId="4" hidden="1">'MARGINACION LOCALIDAD'!$B$4:$H$4208</definedName>
    <definedName name="_xlnm.Print_Area" localSheetId="1">'ANEXO LXVI'!$A$1:$O$70</definedName>
    <definedName name="_xlnm.Database" localSheetId="4">#REF!</definedName>
    <definedName name="_xlnm.Database">#REF!</definedName>
    <definedName name="CatCds" localSheetId="4">#REF!</definedName>
    <definedName name="CatCds">#REF!</definedName>
    <definedName name="MUNICIPIOS" localSheetId="4">#REF!</definedName>
    <definedName name="MUNICIPIOS">#REF!</definedName>
  </definedNames>
  <calcPr calcId="152511"/>
</workbook>
</file>

<file path=xl/calcChain.xml><?xml version="1.0" encoding="utf-8"?>
<calcChain xmlns="http://schemas.openxmlformats.org/spreadsheetml/2006/main">
  <c r="H76" i="7" l="1"/>
  <c r="B4208" i="8"/>
  <c r="B4207" i="8"/>
  <c r="B4206" i="8"/>
  <c r="B4205" i="8"/>
  <c r="B4204" i="8"/>
  <c r="B4203" i="8"/>
  <c r="B4202" i="8"/>
  <c r="B4201" i="8"/>
  <c r="B4200" i="8"/>
  <c r="B4199" i="8"/>
  <c r="B4198" i="8"/>
  <c r="B4197" i="8"/>
  <c r="B4196" i="8"/>
  <c r="B4195" i="8"/>
  <c r="B4194" i="8"/>
  <c r="B4193" i="8"/>
  <c r="B4192" i="8"/>
  <c r="B4191" i="8"/>
  <c r="B4190" i="8"/>
  <c r="B4189" i="8"/>
  <c r="B4188" i="8"/>
  <c r="B4187" i="8"/>
  <c r="B4186" i="8"/>
  <c r="B4185" i="8"/>
  <c r="B4184" i="8"/>
  <c r="B4183" i="8"/>
  <c r="B4182" i="8"/>
  <c r="B4181" i="8"/>
  <c r="B4180" i="8"/>
  <c r="B4179" i="8"/>
  <c r="B4178" i="8"/>
  <c r="B4177" i="8"/>
  <c r="B4176" i="8"/>
  <c r="B4175" i="8"/>
  <c r="B4174" i="8"/>
  <c r="B4173" i="8"/>
  <c r="B4172" i="8"/>
  <c r="B4171" i="8"/>
  <c r="B4170" i="8"/>
  <c r="B4169" i="8"/>
  <c r="B4168" i="8"/>
  <c r="B4167" i="8"/>
  <c r="B4166" i="8"/>
  <c r="B4165" i="8"/>
  <c r="B4164" i="8"/>
  <c r="B4163" i="8"/>
  <c r="B4162" i="8"/>
  <c r="B4161" i="8"/>
  <c r="B4160" i="8"/>
  <c r="B4159" i="8"/>
  <c r="B4158" i="8"/>
  <c r="B4157" i="8"/>
  <c r="B4156" i="8"/>
  <c r="B4155" i="8"/>
  <c r="B4154" i="8"/>
  <c r="B4153" i="8"/>
  <c r="B4152" i="8"/>
  <c r="B4151" i="8"/>
  <c r="B4150" i="8"/>
  <c r="B4149" i="8"/>
  <c r="B4148" i="8"/>
  <c r="B4147" i="8"/>
  <c r="B4146" i="8"/>
  <c r="B4145" i="8"/>
  <c r="B4144" i="8"/>
  <c r="B4143" i="8"/>
  <c r="B4142" i="8"/>
  <c r="B4141" i="8"/>
  <c r="B4140" i="8"/>
  <c r="B4139" i="8"/>
  <c r="B4138" i="8"/>
  <c r="B4137" i="8"/>
  <c r="B4136" i="8"/>
  <c r="B4135" i="8"/>
  <c r="B4134" i="8"/>
  <c r="B4133" i="8"/>
  <c r="B4132" i="8"/>
  <c r="B4131" i="8"/>
  <c r="B4130" i="8"/>
  <c r="B4129" i="8"/>
  <c r="B4128" i="8"/>
  <c r="B4127" i="8"/>
  <c r="B4126" i="8"/>
  <c r="B4125" i="8"/>
  <c r="B4124" i="8"/>
  <c r="B4123" i="8"/>
  <c r="B4122" i="8"/>
  <c r="B4121" i="8"/>
  <c r="B4120" i="8"/>
  <c r="B4119" i="8"/>
  <c r="B4118" i="8"/>
  <c r="B4117" i="8"/>
  <c r="B4116" i="8"/>
  <c r="B4115" i="8"/>
  <c r="B4114" i="8"/>
  <c r="B4113" i="8"/>
  <c r="B4112" i="8"/>
  <c r="B4111" i="8"/>
  <c r="B4110" i="8"/>
  <c r="B4109" i="8"/>
  <c r="B4108" i="8"/>
  <c r="B4107" i="8"/>
  <c r="B4106" i="8"/>
  <c r="B4105" i="8"/>
  <c r="B4104" i="8"/>
  <c r="B4103" i="8"/>
  <c r="B4102" i="8"/>
  <c r="B4101" i="8"/>
  <c r="B4100" i="8"/>
  <c r="B4099" i="8"/>
  <c r="B4098" i="8"/>
  <c r="B4097" i="8"/>
  <c r="B4096" i="8"/>
  <c r="B4095" i="8"/>
  <c r="B4094" i="8"/>
  <c r="B4093" i="8"/>
  <c r="B4092" i="8"/>
  <c r="B4091" i="8"/>
  <c r="B4090" i="8"/>
  <c r="B4089" i="8"/>
  <c r="B4088" i="8"/>
  <c r="B4087" i="8"/>
  <c r="B4086" i="8"/>
  <c r="B4085" i="8"/>
  <c r="B4084" i="8"/>
  <c r="B4083" i="8"/>
  <c r="B4082" i="8"/>
  <c r="B4081" i="8"/>
  <c r="B4080" i="8"/>
  <c r="B4079" i="8"/>
  <c r="B4078" i="8"/>
  <c r="B4077" i="8"/>
  <c r="B4076" i="8"/>
  <c r="B4075" i="8"/>
  <c r="B4074" i="8"/>
  <c r="B4073" i="8"/>
  <c r="B4072" i="8"/>
  <c r="B4071" i="8"/>
  <c r="B4070" i="8"/>
  <c r="B4069" i="8"/>
  <c r="B4068" i="8"/>
  <c r="B4067" i="8"/>
  <c r="B4066" i="8"/>
  <c r="B4065" i="8"/>
  <c r="B4064" i="8"/>
  <c r="B4063" i="8"/>
  <c r="B4062" i="8"/>
  <c r="B4061" i="8"/>
  <c r="B4060" i="8"/>
  <c r="B4059" i="8"/>
  <c r="B4058" i="8"/>
  <c r="B4057" i="8"/>
  <c r="B4056" i="8"/>
  <c r="B4055" i="8"/>
  <c r="B4054" i="8"/>
  <c r="B4053" i="8"/>
  <c r="B4052" i="8"/>
  <c r="B4051" i="8"/>
  <c r="B4050" i="8"/>
  <c r="B4049" i="8"/>
  <c r="B4048" i="8"/>
  <c r="B4047" i="8"/>
  <c r="B4046" i="8"/>
  <c r="B4045" i="8"/>
  <c r="B4044" i="8"/>
  <c r="B4043" i="8"/>
  <c r="B4042" i="8"/>
  <c r="B4041" i="8"/>
  <c r="B4040" i="8"/>
  <c r="B4039" i="8"/>
  <c r="B4038" i="8"/>
  <c r="B4037" i="8"/>
  <c r="B4036" i="8"/>
  <c r="B4035" i="8"/>
  <c r="B4034" i="8"/>
  <c r="B4033" i="8"/>
  <c r="B4032" i="8"/>
  <c r="B4031" i="8"/>
  <c r="B4030" i="8"/>
  <c r="B4029" i="8"/>
  <c r="B4028" i="8"/>
  <c r="B4027" i="8"/>
  <c r="B4026" i="8"/>
  <c r="B4025" i="8"/>
  <c r="B4024" i="8"/>
  <c r="B4023" i="8"/>
  <c r="B4022" i="8"/>
  <c r="B4021" i="8"/>
  <c r="B4020" i="8"/>
  <c r="B4019" i="8"/>
  <c r="B4018" i="8"/>
  <c r="B4017" i="8"/>
  <c r="B4016" i="8"/>
  <c r="B4015" i="8"/>
  <c r="B4014" i="8"/>
  <c r="B4013" i="8"/>
  <c r="B4012" i="8"/>
  <c r="B4011" i="8"/>
  <c r="B4010" i="8"/>
  <c r="B4009" i="8"/>
  <c r="B4008" i="8"/>
  <c r="B4007" i="8"/>
  <c r="B4006" i="8"/>
  <c r="B4005" i="8"/>
  <c r="B4004" i="8"/>
  <c r="B4003" i="8"/>
  <c r="B4002" i="8"/>
  <c r="B4001" i="8"/>
  <c r="B4000" i="8"/>
  <c r="B3999" i="8"/>
  <c r="B3998" i="8"/>
  <c r="B3997" i="8"/>
  <c r="B3996" i="8"/>
  <c r="B3995" i="8"/>
  <c r="B3994" i="8"/>
  <c r="B3993" i="8"/>
  <c r="B3992" i="8"/>
  <c r="B3991" i="8"/>
  <c r="B3990" i="8"/>
  <c r="B3989" i="8"/>
  <c r="B3988" i="8"/>
  <c r="B3987" i="8"/>
  <c r="B3986" i="8"/>
  <c r="B3985" i="8"/>
  <c r="B3984" i="8"/>
  <c r="B3983" i="8"/>
  <c r="B3982" i="8"/>
  <c r="B3981" i="8"/>
  <c r="B3980" i="8"/>
  <c r="B3979" i="8"/>
  <c r="B3978" i="8"/>
  <c r="B3977" i="8"/>
  <c r="B3976" i="8"/>
  <c r="B3975" i="8"/>
  <c r="B3974" i="8"/>
  <c r="B3973" i="8"/>
  <c r="B3972" i="8"/>
  <c r="B3971" i="8"/>
  <c r="B3970" i="8"/>
  <c r="B3969" i="8"/>
  <c r="B3968" i="8"/>
  <c r="B3967" i="8"/>
  <c r="B3966" i="8"/>
  <c r="B3965" i="8"/>
  <c r="B3964" i="8"/>
  <c r="B3963" i="8"/>
  <c r="B3962" i="8"/>
  <c r="B3961" i="8"/>
  <c r="B3960" i="8"/>
  <c r="B3959" i="8"/>
  <c r="B3958" i="8"/>
  <c r="B3957" i="8"/>
  <c r="B3956" i="8"/>
  <c r="B3955" i="8"/>
  <c r="B3954" i="8"/>
  <c r="B3953" i="8"/>
  <c r="B3952" i="8"/>
  <c r="B3951" i="8"/>
  <c r="B3950" i="8"/>
  <c r="B3949" i="8"/>
  <c r="B3948" i="8"/>
  <c r="B3947" i="8"/>
  <c r="B3946" i="8"/>
  <c r="B3945" i="8"/>
  <c r="B3944" i="8"/>
  <c r="B3943" i="8"/>
  <c r="B3942" i="8"/>
  <c r="B3941" i="8"/>
  <c r="B3940" i="8"/>
  <c r="B3939" i="8"/>
  <c r="B3938" i="8"/>
  <c r="B3937" i="8"/>
  <c r="B3936" i="8"/>
  <c r="B3935" i="8"/>
  <c r="B3934" i="8"/>
  <c r="B3933" i="8"/>
  <c r="B3932" i="8"/>
  <c r="B3931" i="8"/>
  <c r="B3930" i="8"/>
  <c r="B3929" i="8"/>
  <c r="B3928" i="8"/>
  <c r="B3927" i="8"/>
  <c r="B3926" i="8"/>
  <c r="B3925" i="8"/>
  <c r="B3924" i="8"/>
  <c r="B3923" i="8"/>
  <c r="B3922" i="8"/>
  <c r="B3921" i="8"/>
  <c r="B3920" i="8"/>
  <c r="B3919" i="8"/>
  <c r="B3918" i="8"/>
  <c r="B3917" i="8"/>
  <c r="B3916" i="8"/>
  <c r="B3915" i="8"/>
  <c r="B3914" i="8"/>
  <c r="B3913" i="8"/>
  <c r="B3912" i="8"/>
  <c r="B3911" i="8"/>
  <c r="B3910" i="8"/>
  <c r="B3909" i="8"/>
  <c r="B3908" i="8"/>
  <c r="B3907" i="8"/>
  <c r="B3906" i="8"/>
  <c r="B3905" i="8"/>
  <c r="B3904" i="8"/>
  <c r="B3903" i="8"/>
  <c r="B3902" i="8"/>
  <c r="B3901" i="8"/>
  <c r="B3900" i="8"/>
  <c r="B3899" i="8"/>
  <c r="B3898" i="8"/>
  <c r="B3897" i="8"/>
  <c r="B3896" i="8"/>
  <c r="B3895" i="8"/>
  <c r="B3894" i="8"/>
  <c r="B3893" i="8"/>
  <c r="B3892" i="8"/>
  <c r="B3891" i="8"/>
  <c r="B3890" i="8"/>
  <c r="B3889" i="8"/>
  <c r="B3888" i="8"/>
  <c r="B3887" i="8"/>
  <c r="B3886" i="8"/>
  <c r="B3885" i="8"/>
  <c r="B3884" i="8"/>
  <c r="B3883" i="8"/>
  <c r="B3882" i="8"/>
  <c r="B3881" i="8"/>
  <c r="B3880" i="8"/>
  <c r="B3879" i="8"/>
  <c r="B3878" i="8"/>
  <c r="B3877" i="8"/>
  <c r="B3876" i="8"/>
  <c r="B3875" i="8"/>
  <c r="B3874" i="8"/>
  <c r="B3873" i="8"/>
  <c r="B3872" i="8"/>
  <c r="B3871" i="8"/>
  <c r="B3870" i="8"/>
  <c r="B3869" i="8"/>
  <c r="B3868" i="8"/>
  <c r="B3867" i="8"/>
  <c r="B3866" i="8"/>
  <c r="B3865" i="8"/>
  <c r="B3864" i="8"/>
  <c r="B3863" i="8"/>
  <c r="B3862" i="8"/>
  <c r="B3861" i="8"/>
  <c r="B3860" i="8"/>
  <c r="B3859" i="8"/>
  <c r="B3858" i="8"/>
  <c r="B3857" i="8"/>
  <c r="B3856" i="8"/>
  <c r="B3855" i="8"/>
  <c r="B3854" i="8"/>
  <c r="B3853" i="8"/>
  <c r="B3852" i="8"/>
  <c r="B3851" i="8"/>
  <c r="B3850" i="8"/>
  <c r="B3849" i="8"/>
  <c r="B3848" i="8"/>
  <c r="B3847" i="8"/>
  <c r="B3846" i="8"/>
  <c r="B3845" i="8"/>
  <c r="B3844" i="8"/>
  <c r="B3843" i="8"/>
  <c r="B3842" i="8"/>
  <c r="B3841" i="8"/>
  <c r="B3840" i="8"/>
  <c r="B3839" i="8"/>
  <c r="B3838" i="8"/>
  <c r="B3837" i="8"/>
  <c r="B3836" i="8"/>
  <c r="B3835" i="8"/>
  <c r="B3834" i="8"/>
  <c r="B3833" i="8"/>
  <c r="B3832" i="8"/>
  <c r="B3831" i="8"/>
  <c r="B3830" i="8"/>
  <c r="B3829" i="8"/>
  <c r="B3828" i="8"/>
  <c r="B3827" i="8"/>
  <c r="B3826" i="8"/>
  <c r="B3825" i="8"/>
  <c r="B3824" i="8"/>
  <c r="B3823" i="8"/>
  <c r="B3822" i="8"/>
  <c r="B3821" i="8"/>
  <c r="B3820" i="8"/>
  <c r="B3819" i="8"/>
  <c r="B3818" i="8"/>
  <c r="B3817" i="8"/>
  <c r="B3816" i="8"/>
  <c r="B3815" i="8"/>
  <c r="B3814" i="8"/>
  <c r="B3813" i="8"/>
  <c r="B3812" i="8"/>
  <c r="B3811" i="8"/>
  <c r="B3810" i="8"/>
  <c r="B3809" i="8"/>
  <c r="B3808" i="8"/>
  <c r="B3807" i="8"/>
  <c r="B3806" i="8"/>
  <c r="B3805" i="8"/>
  <c r="B3804" i="8"/>
  <c r="B3803" i="8"/>
  <c r="B3802" i="8"/>
  <c r="B3801" i="8"/>
  <c r="B3800" i="8"/>
  <c r="B3799" i="8"/>
  <c r="B3798" i="8"/>
  <c r="B3797" i="8"/>
  <c r="B3796" i="8"/>
  <c r="B3795" i="8"/>
  <c r="B3794" i="8"/>
  <c r="B3793" i="8"/>
  <c r="B3792" i="8"/>
  <c r="B3791" i="8"/>
  <c r="B3790" i="8"/>
  <c r="B3789" i="8"/>
  <c r="B3788" i="8"/>
  <c r="B3787" i="8"/>
  <c r="B3786" i="8"/>
  <c r="B3785" i="8"/>
  <c r="B3784" i="8"/>
  <c r="B3783" i="8"/>
  <c r="B3782" i="8"/>
  <c r="B3781" i="8"/>
  <c r="B3780" i="8"/>
  <c r="B3779" i="8"/>
  <c r="B3778" i="8"/>
  <c r="B3777" i="8"/>
  <c r="B3776" i="8"/>
  <c r="B3775" i="8"/>
  <c r="B3774" i="8"/>
  <c r="B3773" i="8"/>
  <c r="B3772" i="8"/>
  <c r="B3771" i="8"/>
  <c r="B3770" i="8"/>
  <c r="B3769" i="8"/>
  <c r="B3768" i="8"/>
  <c r="B3767" i="8"/>
  <c r="B3766" i="8"/>
  <c r="B3765" i="8"/>
  <c r="B3764" i="8"/>
  <c r="B3763" i="8"/>
  <c r="B3762" i="8"/>
  <c r="B3761" i="8"/>
  <c r="B3760" i="8"/>
  <c r="B3759" i="8"/>
  <c r="B3758" i="8"/>
  <c r="B3757" i="8"/>
  <c r="B3756" i="8"/>
  <c r="B3755" i="8"/>
  <c r="B3754" i="8"/>
  <c r="B3753" i="8"/>
  <c r="B3752" i="8"/>
  <c r="B3751" i="8"/>
  <c r="B3750" i="8"/>
  <c r="B3749" i="8"/>
  <c r="B3748" i="8"/>
  <c r="B3747" i="8"/>
  <c r="B3746" i="8"/>
  <c r="B3745" i="8"/>
  <c r="B3744" i="8"/>
  <c r="B3743" i="8"/>
  <c r="B3742" i="8"/>
  <c r="B3741" i="8"/>
  <c r="B3740" i="8"/>
  <c r="B3739" i="8"/>
  <c r="B3738" i="8"/>
  <c r="B3737" i="8"/>
  <c r="B3736" i="8"/>
  <c r="B3735" i="8"/>
  <c r="B3734" i="8"/>
  <c r="B3733" i="8"/>
  <c r="B3732" i="8"/>
  <c r="B3731" i="8"/>
  <c r="B3730" i="8"/>
  <c r="B3729" i="8"/>
  <c r="B3728" i="8"/>
  <c r="B3727" i="8"/>
  <c r="B3726" i="8"/>
  <c r="B3725" i="8"/>
  <c r="B3724" i="8"/>
  <c r="B3723" i="8"/>
  <c r="B3722" i="8"/>
  <c r="B3721" i="8"/>
  <c r="B3720" i="8"/>
  <c r="B3719" i="8"/>
  <c r="B3718" i="8"/>
  <c r="B3717" i="8"/>
  <c r="B3716" i="8"/>
  <c r="B3715" i="8"/>
  <c r="B3714" i="8"/>
  <c r="B3713" i="8"/>
  <c r="B3712" i="8"/>
  <c r="B3711" i="8"/>
  <c r="B3710" i="8"/>
  <c r="B3709" i="8"/>
  <c r="B3708" i="8"/>
  <c r="B3707" i="8"/>
  <c r="B3706" i="8"/>
  <c r="B3705" i="8"/>
  <c r="B3704" i="8"/>
  <c r="B3703" i="8"/>
  <c r="B3702" i="8"/>
  <c r="B3701" i="8"/>
  <c r="B3700" i="8"/>
  <c r="B3699" i="8"/>
  <c r="B3698" i="8"/>
  <c r="B3697" i="8"/>
  <c r="B3696" i="8"/>
  <c r="B3695" i="8"/>
  <c r="B3694" i="8"/>
  <c r="B3693" i="8"/>
  <c r="B3692" i="8"/>
  <c r="B3691" i="8"/>
  <c r="B3690" i="8"/>
  <c r="B3689" i="8"/>
  <c r="B3688" i="8"/>
  <c r="B3687" i="8"/>
  <c r="B3686" i="8"/>
  <c r="B3685" i="8"/>
  <c r="B3684" i="8"/>
  <c r="B3683" i="8"/>
  <c r="B3682" i="8"/>
  <c r="B3681" i="8"/>
  <c r="B3680" i="8"/>
  <c r="B3679" i="8"/>
  <c r="B3678" i="8"/>
  <c r="B3677" i="8"/>
  <c r="B3676" i="8"/>
  <c r="B3675" i="8"/>
  <c r="B3674" i="8"/>
  <c r="B3673" i="8"/>
  <c r="B3672" i="8"/>
  <c r="B3671" i="8"/>
  <c r="B3670" i="8"/>
  <c r="B3669" i="8"/>
  <c r="B3668" i="8"/>
  <c r="B3667" i="8"/>
  <c r="B3666" i="8"/>
  <c r="B3665" i="8"/>
  <c r="B3664" i="8"/>
  <c r="B3663" i="8"/>
  <c r="B3662" i="8"/>
  <c r="B3661" i="8"/>
  <c r="B3660" i="8"/>
  <c r="B3659" i="8"/>
  <c r="B3658" i="8"/>
  <c r="B3657" i="8"/>
  <c r="B3656" i="8"/>
  <c r="B3655" i="8"/>
  <c r="B3654" i="8"/>
  <c r="B3653" i="8"/>
  <c r="B3652" i="8"/>
  <c r="B3651" i="8"/>
  <c r="B3650" i="8"/>
  <c r="B3649" i="8"/>
  <c r="B3648" i="8"/>
  <c r="B3647" i="8"/>
  <c r="B3646" i="8"/>
  <c r="B3645" i="8"/>
  <c r="B3644" i="8"/>
  <c r="B3643" i="8"/>
  <c r="B3642" i="8"/>
  <c r="B3641" i="8"/>
  <c r="B3640" i="8"/>
  <c r="B3639" i="8"/>
  <c r="B3638" i="8"/>
  <c r="B3637" i="8"/>
  <c r="B3636" i="8"/>
  <c r="B3635" i="8"/>
  <c r="B3634" i="8"/>
  <c r="B3633" i="8"/>
  <c r="B3632" i="8"/>
  <c r="B3631" i="8"/>
  <c r="B3630" i="8"/>
  <c r="B3629" i="8"/>
  <c r="B3628" i="8"/>
  <c r="B3627" i="8"/>
  <c r="B3626" i="8"/>
  <c r="B3625" i="8"/>
  <c r="B3624" i="8"/>
  <c r="B3623" i="8"/>
  <c r="B3622" i="8"/>
  <c r="B3621" i="8"/>
  <c r="B3620" i="8"/>
  <c r="B3619" i="8"/>
  <c r="B3618" i="8"/>
  <c r="B3617" i="8"/>
  <c r="B3616" i="8"/>
  <c r="B3615" i="8"/>
  <c r="B3614" i="8"/>
  <c r="B3613" i="8"/>
  <c r="B3612" i="8"/>
  <c r="B3611" i="8"/>
  <c r="B3610" i="8"/>
  <c r="B3609" i="8"/>
  <c r="B3608" i="8"/>
  <c r="B3607" i="8"/>
  <c r="B3606" i="8"/>
  <c r="B3605" i="8"/>
  <c r="B3604" i="8"/>
  <c r="B3603" i="8"/>
  <c r="B3602" i="8"/>
  <c r="B3601" i="8"/>
  <c r="B3600" i="8"/>
  <c r="B3599" i="8"/>
  <c r="B3598" i="8"/>
  <c r="B3597" i="8"/>
  <c r="B3596" i="8"/>
  <c r="B3595" i="8"/>
  <c r="B3594" i="8"/>
  <c r="B3593" i="8"/>
  <c r="B3592" i="8"/>
  <c r="B3591" i="8"/>
  <c r="B3590" i="8"/>
  <c r="B3589" i="8"/>
  <c r="B3588" i="8"/>
  <c r="B3587" i="8"/>
  <c r="B3586" i="8"/>
  <c r="B3585" i="8"/>
  <c r="B3584" i="8"/>
  <c r="B3583" i="8"/>
  <c r="B3582" i="8"/>
  <c r="B3581" i="8"/>
  <c r="B3580" i="8"/>
  <c r="B3579" i="8"/>
  <c r="B3578" i="8"/>
  <c r="B3577" i="8"/>
  <c r="B3576" i="8"/>
  <c r="B3575" i="8"/>
  <c r="B3574" i="8"/>
  <c r="B3573" i="8"/>
  <c r="B3572" i="8"/>
  <c r="B3571" i="8"/>
  <c r="B3570" i="8"/>
  <c r="B3569" i="8"/>
  <c r="B3568" i="8"/>
  <c r="B3567" i="8"/>
  <c r="B3566" i="8"/>
  <c r="B3565" i="8"/>
  <c r="B3564" i="8"/>
  <c r="B3563" i="8"/>
  <c r="B3562" i="8"/>
  <c r="B3561" i="8"/>
  <c r="B3560" i="8"/>
  <c r="B3559" i="8"/>
  <c r="B3558" i="8"/>
  <c r="B3557" i="8"/>
  <c r="B3556" i="8"/>
  <c r="B3555" i="8"/>
  <c r="B3554" i="8"/>
  <c r="B3553" i="8"/>
  <c r="B3552" i="8"/>
  <c r="B3551" i="8"/>
  <c r="B3550" i="8"/>
  <c r="B3549" i="8"/>
  <c r="B3548" i="8"/>
  <c r="B3547" i="8"/>
  <c r="B3546" i="8"/>
  <c r="B3545" i="8"/>
  <c r="B3544" i="8"/>
  <c r="B3543" i="8"/>
  <c r="B3542" i="8"/>
  <c r="B3541" i="8"/>
  <c r="B3540" i="8"/>
  <c r="B3539" i="8"/>
  <c r="B3538" i="8"/>
  <c r="B3537" i="8"/>
  <c r="B3536" i="8"/>
  <c r="B3535" i="8"/>
  <c r="B3534" i="8"/>
  <c r="B3533" i="8"/>
  <c r="B3532" i="8"/>
  <c r="B3531" i="8"/>
  <c r="B3530" i="8"/>
  <c r="B3529" i="8"/>
  <c r="B3528" i="8"/>
  <c r="B3527" i="8"/>
  <c r="B3526" i="8"/>
  <c r="B3525" i="8"/>
  <c r="B3524" i="8"/>
  <c r="B3523" i="8"/>
  <c r="B3522" i="8"/>
  <c r="B3521" i="8"/>
  <c r="B3520" i="8"/>
  <c r="B3519" i="8"/>
  <c r="B3518" i="8"/>
  <c r="B3517" i="8"/>
  <c r="B3516" i="8"/>
  <c r="B3515" i="8"/>
  <c r="B3514" i="8"/>
  <c r="B3513" i="8"/>
  <c r="B3512" i="8"/>
  <c r="B3511" i="8"/>
  <c r="B3510" i="8"/>
  <c r="B3509" i="8"/>
  <c r="B3508" i="8"/>
  <c r="B3507" i="8"/>
  <c r="B3506" i="8"/>
  <c r="B3505" i="8"/>
  <c r="B3504" i="8"/>
  <c r="B3503" i="8"/>
  <c r="B3502" i="8"/>
  <c r="B3501" i="8"/>
  <c r="B3500" i="8"/>
  <c r="B3499" i="8"/>
  <c r="B3498" i="8"/>
  <c r="B3497" i="8"/>
  <c r="B3496" i="8"/>
  <c r="B3495" i="8"/>
  <c r="B3494" i="8"/>
  <c r="B3493" i="8"/>
  <c r="B3492" i="8"/>
  <c r="B3491" i="8"/>
  <c r="B3490" i="8"/>
  <c r="B3489" i="8"/>
  <c r="B3488" i="8"/>
  <c r="B3487" i="8"/>
  <c r="B3486" i="8"/>
  <c r="B3485" i="8"/>
  <c r="B3484" i="8"/>
  <c r="B3483" i="8"/>
  <c r="B3482" i="8"/>
  <c r="B3481" i="8"/>
  <c r="B3480" i="8"/>
  <c r="B3479" i="8"/>
  <c r="B3478" i="8"/>
  <c r="B3477" i="8"/>
  <c r="B3476" i="8"/>
  <c r="B3475" i="8"/>
  <c r="B3474" i="8"/>
  <c r="B3473" i="8"/>
  <c r="B3472" i="8"/>
  <c r="B3471" i="8"/>
  <c r="B3470" i="8"/>
  <c r="B3469" i="8"/>
  <c r="B3468" i="8"/>
  <c r="B3467" i="8"/>
  <c r="B3466" i="8"/>
  <c r="B3465" i="8"/>
  <c r="B3464" i="8"/>
  <c r="B3463" i="8"/>
  <c r="B3462" i="8"/>
  <c r="B3461" i="8"/>
  <c r="B3460" i="8"/>
  <c r="B3459" i="8"/>
  <c r="B3458" i="8"/>
  <c r="B3457" i="8"/>
  <c r="B3456" i="8"/>
  <c r="B3455" i="8"/>
  <c r="B3454" i="8"/>
  <c r="B3453" i="8"/>
  <c r="B3452" i="8"/>
  <c r="B3451" i="8"/>
  <c r="B3450" i="8"/>
  <c r="B3449" i="8"/>
  <c r="B3448" i="8"/>
  <c r="B3447" i="8"/>
  <c r="B3446" i="8"/>
  <c r="B3445" i="8"/>
  <c r="B3444" i="8"/>
  <c r="B3443" i="8"/>
  <c r="B3442" i="8"/>
  <c r="B3441" i="8"/>
  <c r="B3440" i="8"/>
  <c r="B3439" i="8"/>
  <c r="B3438" i="8"/>
  <c r="B3437" i="8"/>
  <c r="B3436" i="8"/>
  <c r="B3435" i="8"/>
  <c r="B3434" i="8"/>
  <c r="B3433" i="8"/>
  <c r="B3432" i="8"/>
  <c r="B3431" i="8"/>
  <c r="B3430" i="8"/>
  <c r="B3429" i="8"/>
  <c r="B3428" i="8"/>
  <c r="B3427" i="8"/>
  <c r="B3426" i="8"/>
  <c r="B3425" i="8"/>
  <c r="B3424" i="8"/>
  <c r="B3423" i="8"/>
  <c r="B3422" i="8"/>
  <c r="B3421" i="8"/>
  <c r="B3420" i="8"/>
  <c r="B3419" i="8"/>
  <c r="B3418" i="8"/>
  <c r="B3417" i="8"/>
  <c r="B3416" i="8"/>
  <c r="B3415" i="8"/>
  <c r="B3414" i="8"/>
  <c r="B3413" i="8"/>
  <c r="B3412" i="8"/>
  <c r="B3411" i="8"/>
  <c r="B3410" i="8"/>
  <c r="B3409" i="8"/>
  <c r="B3408" i="8"/>
  <c r="B3407" i="8"/>
  <c r="B3406" i="8"/>
  <c r="B3405" i="8"/>
  <c r="B3404" i="8"/>
  <c r="B3403" i="8"/>
  <c r="B3402" i="8"/>
  <c r="B3401" i="8"/>
  <c r="B3400" i="8"/>
  <c r="B3399" i="8"/>
  <c r="B3398" i="8"/>
  <c r="B3397" i="8"/>
  <c r="B3396" i="8"/>
  <c r="B3395" i="8"/>
  <c r="B3394" i="8"/>
  <c r="B3393" i="8"/>
  <c r="B3392" i="8"/>
  <c r="B3391" i="8"/>
  <c r="B3390" i="8"/>
  <c r="B3389" i="8"/>
  <c r="B3388" i="8"/>
  <c r="B3387" i="8"/>
  <c r="B3386" i="8"/>
  <c r="B3385" i="8"/>
  <c r="B3384" i="8"/>
  <c r="B3383" i="8"/>
  <c r="B3382" i="8"/>
  <c r="B3381" i="8"/>
  <c r="B3380" i="8"/>
  <c r="B3379" i="8"/>
  <c r="B3378" i="8"/>
  <c r="B3377" i="8"/>
  <c r="B3376" i="8"/>
  <c r="B3375" i="8"/>
  <c r="B3374" i="8"/>
  <c r="B3373" i="8"/>
  <c r="B3372" i="8"/>
  <c r="B3371" i="8"/>
  <c r="B3370" i="8"/>
  <c r="B3369" i="8"/>
  <c r="B3368" i="8"/>
  <c r="B3367" i="8"/>
  <c r="B3366" i="8"/>
  <c r="B3365" i="8"/>
  <c r="B3364" i="8"/>
  <c r="B3363" i="8"/>
  <c r="B3362" i="8"/>
  <c r="B3361" i="8"/>
  <c r="B3360" i="8"/>
  <c r="B3359" i="8"/>
  <c r="B3358" i="8"/>
  <c r="B3357" i="8"/>
  <c r="B3356" i="8"/>
  <c r="B3355" i="8"/>
  <c r="B3354" i="8"/>
  <c r="B3353" i="8"/>
  <c r="B3352" i="8"/>
  <c r="B3351" i="8"/>
  <c r="B3350" i="8"/>
  <c r="B3349" i="8"/>
  <c r="B3348" i="8"/>
  <c r="B3347" i="8"/>
  <c r="B3346" i="8"/>
  <c r="B3345" i="8"/>
  <c r="B3344" i="8"/>
  <c r="B3343" i="8"/>
  <c r="B3342" i="8"/>
  <c r="B3341" i="8"/>
  <c r="B3340" i="8"/>
  <c r="B3339" i="8"/>
  <c r="B3338" i="8"/>
  <c r="B3337" i="8"/>
  <c r="B3336" i="8"/>
  <c r="B3335" i="8"/>
  <c r="B3334" i="8"/>
  <c r="B3333" i="8"/>
  <c r="B3332" i="8"/>
  <c r="B3331" i="8"/>
  <c r="B3330" i="8"/>
  <c r="B3329" i="8"/>
  <c r="B3328" i="8"/>
  <c r="B3327" i="8"/>
  <c r="B3326" i="8"/>
  <c r="B3325" i="8"/>
  <c r="B3324" i="8"/>
  <c r="B3323" i="8"/>
  <c r="B3322" i="8"/>
  <c r="B3321" i="8"/>
  <c r="B3320" i="8"/>
  <c r="B3319" i="8"/>
  <c r="B3318" i="8"/>
  <c r="B3317" i="8"/>
  <c r="B3316" i="8"/>
  <c r="B3315" i="8"/>
  <c r="B3314" i="8"/>
  <c r="B3313" i="8"/>
  <c r="B3312" i="8"/>
  <c r="B3311" i="8"/>
  <c r="B3310" i="8"/>
  <c r="B3309" i="8"/>
  <c r="B3308" i="8"/>
  <c r="B3307" i="8"/>
  <c r="B3306" i="8"/>
  <c r="B3305" i="8"/>
  <c r="B3304" i="8"/>
  <c r="B3303" i="8"/>
  <c r="B3302" i="8"/>
  <c r="B3301" i="8"/>
  <c r="B3300" i="8"/>
  <c r="B3299" i="8"/>
  <c r="B3298" i="8"/>
  <c r="B3297" i="8"/>
  <c r="B3296" i="8"/>
  <c r="B3295" i="8"/>
  <c r="B3294" i="8"/>
  <c r="B3293" i="8"/>
  <c r="B3292" i="8"/>
  <c r="B3291" i="8"/>
  <c r="B3290" i="8"/>
  <c r="B3289" i="8"/>
  <c r="B3288" i="8"/>
  <c r="B3287" i="8"/>
  <c r="B3286" i="8"/>
  <c r="B3285" i="8"/>
  <c r="B3284" i="8"/>
  <c r="B3283" i="8"/>
  <c r="B3282" i="8"/>
  <c r="B3281" i="8"/>
  <c r="B3280" i="8"/>
  <c r="B3279" i="8"/>
  <c r="B3278" i="8"/>
  <c r="B3277" i="8"/>
  <c r="B3276" i="8"/>
  <c r="B3275" i="8"/>
  <c r="B3274" i="8"/>
  <c r="B3273" i="8"/>
  <c r="B3272" i="8"/>
  <c r="B3271" i="8"/>
  <c r="B3270" i="8"/>
  <c r="B3269" i="8"/>
  <c r="B3268" i="8"/>
  <c r="B3267" i="8"/>
  <c r="B3266" i="8"/>
  <c r="B3265" i="8"/>
  <c r="B3264" i="8"/>
  <c r="B3263" i="8"/>
  <c r="B3262" i="8"/>
  <c r="B3261" i="8"/>
  <c r="B3260" i="8"/>
  <c r="B3259" i="8"/>
  <c r="B3258" i="8"/>
  <c r="B3257" i="8"/>
  <c r="B3256" i="8"/>
  <c r="B3255" i="8"/>
  <c r="B3254" i="8"/>
  <c r="B3253" i="8"/>
  <c r="B3252" i="8"/>
  <c r="B3251" i="8"/>
  <c r="B3250" i="8"/>
  <c r="B3249" i="8"/>
  <c r="B3248" i="8"/>
  <c r="B3247" i="8"/>
  <c r="B3246" i="8"/>
  <c r="B3245" i="8"/>
  <c r="B3244" i="8"/>
  <c r="B3243" i="8"/>
  <c r="B3242" i="8"/>
  <c r="B3241" i="8"/>
  <c r="B3240" i="8"/>
  <c r="B3239" i="8"/>
  <c r="B3238" i="8"/>
  <c r="B3237" i="8"/>
  <c r="B3236" i="8"/>
  <c r="B3235" i="8"/>
  <c r="B3234" i="8"/>
  <c r="B3233" i="8"/>
  <c r="B3232" i="8"/>
  <c r="B3231" i="8"/>
  <c r="B3230" i="8"/>
  <c r="B3229" i="8"/>
  <c r="B3228" i="8"/>
  <c r="B3227" i="8"/>
  <c r="B3226" i="8"/>
  <c r="B3225" i="8"/>
  <c r="B3224" i="8"/>
  <c r="B3223" i="8"/>
  <c r="B3222" i="8"/>
  <c r="B3221" i="8"/>
  <c r="B3220" i="8"/>
  <c r="B3219" i="8"/>
  <c r="B3218" i="8"/>
  <c r="B3217" i="8"/>
  <c r="B3216" i="8"/>
  <c r="B3215" i="8"/>
  <c r="B3214" i="8"/>
  <c r="B3213" i="8"/>
  <c r="B3212" i="8"/>
  <c r="B3211" i="8"/>
  <c r="B3210" i="8"/>
  <c r="B3209" i="8"/>
  <c r="B3208" i="8"/>
  <c r="B3207" i="8"/>
  <c r="B3206" i="8"/>
  <c r="B3205" i="8"/>
  <c r="B3204" i="8"/>
  <c r="B3203" i="8"/>
  <c r="B3202" i="8"/>
  <c r="B3201" i="8"/>
  <c r="B3200" i="8"/>
  <c r="B3199" i="8"/>
  <c r="B3198" i="8"/>
  <c r="B3197" i="8"/>
  <c r="B3196" i="8"/>
  <c r="B3195" i="8"/>
  <c r="B3194" i="8"/>
  <c r="B3193" i="8"/>
  <c r="B3192" i="8"/>
  <c r="B3191" i="8"/>
  <c r="B3190" i="8"/>
  <c r="B3189" i="8"/>
  <c r="B3188" i="8"/>
  <c r="B3187" i="8"/>
  <c r="B3186" i="8"/>
  <c r="B3185" i="8"/>
  <c r="B3184" i="8"/>
  <c r="B3183" i="8"/>
  <c r="B3182" i="8"/>
  <c r="B3181" i="8"/>
  <c r="B3180" i="8"/>
  <c r="B3179" i="8"/>
  <c r="B3178" i="8"/>
  <c r="B3177" i="8"/>
  <c r="B3176" i="8"/>
  <c r="B3175" i="8"/>
  <c r="B3174" i="8"/>
  <c r="B3173" i="8"/>
  <c r="B3172" i="8"/>
  <c r="B3171" i="8"/>
  <c r="B3170" i="8"/>
  <c r="B3169" i="8"/>
  <c r="B3168" i="8"/>
  <c r="B3167" i="8"/>
  <c r="B3166" i="8"/>
  <c r="B3165" i="8"/>
  <c r="B3164" i="8"/>
  <c r="B3163" i="8"/>
  <c r="B3162" i="8"/>
  <c r="B3161" i="8"/>
  <c r="B3160" i="8"/>
  <c r="B3159" i="8"/>
  <c r="B3158" i="8"/>
  <c r="B3157" i="8"/>
  <c r="B3156" i="8"/>
  <c r="B3155" i="8"/>
  <c r="B3154" i="8"/>
  <c r="B3153" i="8"/>
  <c r="B3152" i="8"/>
  <c r="B3151" i="8"/>
  <c r="B3150" i="8"/>
  <c r="B3149" i="8"/>
  <c r="B3148" i="8"/>
  <c r="B3147" i="8"/>
  <c r="B3146" i="8"/>
  <c r="B3145" i="8"/>
  <c r="B3144" i="8"/>
  <c r="B3143" i="8"/>
  <c r="B3142" i="8"/>
  <c r="B3141" i="8"/>
  <c r="B3140" i="8"/>
  <c r="B3139" i="8"/>
  <c r="B3138" i="8"/>
  <c r="B3137" i="8"/>
  <c r="B3136" i="8"/>
  <c r="B3135" i="8"/>
  <c r="B3134" i="8"/>
  <c r="B3133" i="8"/>
  <c r="B3132" i="8"/>
  <c r="B3131" i="8"/>
  <c r="B3130" i="8"/>
  <c r="B3129" i="8"/>
  <c r="B3128" i="8"/>
  <c r="B3127" i="8"/>
  <c r="B3126" i="8"/>
  <c r="B3125" i="8"/>
  <c r="B3124" i="8"/>
  <c r="B3123" i="8"/>
  <c r="B3122" i="8"/>
  <c r="B3121" i="8"/>
  <c r="B3120" i="8"/>
  <c r="B3119" i="8"/>
  <c r="B3118" i="8"/>
  <c r="B3117" i="8"/>
  <c r="B3116" i="8"/>
  <c r="B3115" i="8"/>
  <c r="B3114" i="8"/>
  <c r="B3113" i="8"/>
  <c r="B3112" i="8"/>
  <c r="B3111" i="8"/>
  <c r="B3110" i="8"/>
  <c r="B3109" i="8"/>
  <c r="B3108" i="8"/>
  <c r="B3107" i="8"/>
  <c r="B3106" i="8"/>
  <c r="B3105" i="8"/>
  <c r="B3104" i="8"/>
  <c r="B3103" i="8"/>
  <c r="B3102" i="8"/>
  <c r="B3101" i="8"/>
  <c r="B3100" i="8"/>
  <c r="B3099" i="8"/>
  <c r="B3098" i="8"/>
  <c r="B3097" i="8"/>
  <c r="B3096" i="8"/>
  <c r="B3095" i="8"/>
  <c r="B3094" i="8"/>
  <c r="B3093" i="8"/>
  <c r="B3092" i="8"/>
  <c r="B3091" i="8"/>
  <c r="B3090" i="8"/>
  <c r="B3089" i="8"/>
  <c r="B3088" i="8"/>
  <c r="B3087" i="8"/>
  <c r="B3086" i="8"/>
  <c r="B3085" i="8"/>
  <c r="B3084" i="8"/>
  <c r="B3083" i="8"/>
  <c r="B3082" i="8"/>
  <c r="B3081" i="8"/>
  <c r="B3080" i="8"/>
  <c r="B3079" i="8"/>
  <c r="B3078" i="8"/>
  <c r="B3077" i="8"/>
  <c r="B3076" i="8"/>
  <c r="B3075" i="8"/>
  <c r="B3074" i="8"/>
  <c r="B3073" i="8"/>
  <c r="B3072" i="8"/>
  <c r="B3071" i="8"/>
  <c r="B3070" i="8"/>
  <c r="B3069" i="8"/>
  <c r="B3068" i="8"/>
  <c r="B3067" i="8"/>
  <c r="B3066" i="8"/>
  <c r="B3065" i="8"/>
  <c r="B3064" i="8"/>
  <c r="B3063" i="8"/>
  <c r="B3062" i="8"/>
  <c r="B3061" i="8"/>
  <c r="B3060" i="8"/>
  <c r="B3059" i="8"/>
  <c r="B3058" i="8"/>
  <c r="B3057" i="8"/>
  <c r="B3056" i="8"/>
  <c r="B3055" i="8"/>
  <c r="B3054" i="8"/>
  <c r="B3053" i="8"/>
  <c r="B3052" i="8"/>
  <c r="B3051" i="8"/>
  <c r="B3050" i="8"/>
  <c r="B3049" i="8"/>
  <c r="B3048" i="8"/>
  <c r="B3047" i="8"/>
  <c r="B3046" i="8"/>
  <c r="B3045" i="8"/>
  <c r="B3044" i="8"/>
  <c r="B3043" i="8"/>
  <c r="B3042" i="8"/>
  <c r="B3041" i="8"/>
  <c r="B3040" i="8"/>
  <c r="B3039" i="8"/>
  <c r="B3038" i="8"/>
  <c r="B3037" i="8"/>
  <c r="B3036" i="8"/>
  <c r="B3035" i="8"/>
  <c r="B3034" i="8"/>
  <c r="B3033" i="8"/>
  <c r="B3032" i="8"/>
  <c r="B3031" i="8"/>
  <c r="B3030" i="8"/>
  <c r="B3029" i="8"/>
  <c r="B3028" i="8"/>
  <c r="B3027" i="8"/>
  <c r="B3026" i="8"/>
  <c r="B3025" i="8"/>
  <c r="B3024" i="8"/>
  <c r="B3023" i="8"/>
  <c r="B3022" i="8"/>
  <c r="B3021" i="8"/>
  <c r="B3020" i="8"/>
  <c r="B3019" i="8"/>
  <c r="B3018" i="8"/>
  <c r="B3017" i="8"/>
  <c r="B3016" i="8"/>
  <c r="B3015" i="8"/>
  <c r="B3014" i="8"/>
  <c r="B3013" i="8"/>
  <c r="B3012" i="8"/>
  <c r="B3011" i="8"/>
  <c r="B3010" i="8"/>
  <c r="B3009" i="8"/>
  <c r="B3008" i="8"/>
  <c r="B3007" i="8"/>
  <c r="B3006" i="8"/>
  <c r="B3005" i="8"/>
  <c r="B3004" i="8"/>
  <c r="B3003" i="8"/>
  <c r="B3002" i="8"/>
  <c r="B3001" i="8"/>
  <c r="B3000" i="8"/>
  <c r="B2999" i="8"/>
  <c r="B2998" i="8"/>
  <c r="B2997" i="8"/>
  <c r="B2996" i="8"/>
  <c r="B2995" i="8"/>
  <c r="B2994" i="8"/>
  <c r="B2993" i="8"/>
  <c r="B2992" i="8"/>
  <c r="B2991" i="8"/>
  <c r="B2990" i="8"/>
  <c r="B2989" i="8"/>
  <c r="B2988" i="8"/>
  <c r="B2987" i="8"/>
  <c r="B2986" i="8"/>
  <c r="B2985" i="8"/>
  <c r="B2984" i="8"/>
  <c r="B2983" i="8"/>
  <c r="B2982" i="8"/>
  <c r="B2981" i="8"/>
  <c r="B2980" i="8"/>
  <c r="B2979" i="8"/>
  <c r="B2978" i="8"/>
  <c r="B2977" i="8"/>
  <c r="B2976" i="8"/>
  <c r="B2975" i="8"/>
  <c r="B2974" i="8"/>
  <c r="B2973" i="8"/>
  <c r="B2972" i="8"/>
  <c r="B2971" i="8"/>
  <c r="B2970" i="8"/>
  <c r="B2969" i="8"/>
  <c r="B2968" i="8"/>
  <c r="B2967" i="8"/>
  <c r="B2966" i="8"/>
  <c r="B2965" i="8"/>
  <c r="B2964" i="8"/>
  <c r="B2963" i="8"/>
  <c r="B2962" i="8"/>
  <c r="B2961" i="8"/>
  <c r="B2960" i="8"/>
  <c r="B2959" i="8"/>
  <c r="B2958" i="8"/>
  <c r="B2957" i="8"/>
  <c r="B2956" i="8"/>
  <c r="B2955" i="8"/>
  <c r="B2954" i="8"/>
  <c r="B2953" i="8"/>
  <c r="B2952" i="8"/>
  <c r="B2951" i="8"/>
  <c r="B2950" i="8"/>
  <c r="B2949" i="8"/>
  <c r="B2948" i="8"/>
  <c r="B2947" i="8"/>
  <c r="B2946" i="8"/>
  <c r="B2945" i="8"/>
  <c r="B2944" i="8"/>
  <c r="B2943" i="8"/>
  <c r="B2942" i="8"/>
  <c r="B2941" i="8"/>
  <c r="B2940" i="8"/>
  <c r="B2939" i="8"/>
  <c r="B2938" i="8"/>
  <c r="B2937" i="8"/>
  <c r="B2936" i="8"/>
  <c r="B2935" i="8"/>
  <c r="B2934" i="8"/>
  <c r="B2933" i="8"/>
  <c r="B2932" i="8"/>
  <c r="B2931" i="8"/>
  <c r="B2930" i="8"/>
  <c r="B2929" i="8"/>
  <c r="B2928" i="8"/>
  <c r="B2927" i="8"/>
  <c r="B2926" i="8"/>
  <c r="B2925" i="8"/>
  <c r="B2924" i="8"/>
  <c r="B2923" i="8"/>
  <c r="B2922" i="8"/>
  <c r="B2921" i="8"/>
  <c r="B2920" i="8"/>
  <c r="B2919" i="8"/>
  <c r="B2918" i="8"/>
  <c r="B2917" i="8"/>
  <c r="B2916" i="8"/>
  <c r="B2915" i="8"/>
  <c r="B2914" i="8"/>
  <c r="B2913" i="8"/>
  <c r="B2912" i="8"/>
  <c r="B2911" i="8"/>
  <c r="B2910" i="8"/>
  <c r="B2909" i="8"/>
  <c r="B2908" i="8"/>
  <c r="B2907" i="8"/>
  <c r="B2906" i="8"/>
  <c r="B2905" i="8"/>
  <c r="B2904" i="8"/>
  <c r="B2903" i="8"/>
  <c r="B2902" i="8"/>
  <c r="B2901" i="8"/>
  <c r="B2900" i="8"/>
  <c r="B2899" i="8"/>
  <c r="B2898" i="8"/>
  <c r="B2897" i="8"/>
  <c r="B2896" i="8"/>
  <c r="B2895" i="8"/>
  <c r="B2894" i="8"/>
  <c r="B2893" i="8"/>
  <c r="B2892" i="8"/>
  <c r="B2891" i="8"/>
  <c r="B2890" i="8"/>
  <c r="B2889" i="8"/>
  <c r="B2888" i="8"/>
  <c r="B2887" i="8"/>
  <c r="B2886" i="8"/>
  <c r="B2885" i="8"/>
  <c r="B2884" i="8"/>
  <c r="B2883" i="8"/>
  <c r="B2882" i="8"/>
  <c r="B2881" i="8"/>
  <c r="B2880" i="8"/>
  <c r="B2879" i="8"/>
  <c r="B2878" i="8"/>
  <c r="B2877" i="8"/>
  <c r="B2876" i="8"/>
  <c r="B2875" i="8"/>
  <c r="B2874" i="8"/>
  <c r="B2873" i="8"/>
  <c r="B2872" i="8"/>
  <c r="B2871" i="8"/>
  <c r="B2870" i="8"/>
  <c r="B2869" i="8"/>
  <c r="B2868" i="8"/>
  <c r="B2867" i="8"/>
  <c r="B2866" i="8"/>
  <c r="B2865" i="8"/>
  <c r="B2864" i="8"/>
  <c r="B2863" i="8"/>
  <c r="B2862" i="8"/>
  <c r="B2861" i="8"/>
  <c r="B2860" i="8"/>
  <c r="B2859" i="8"/>
  <c r="B2858" i="8"/>
  <c r="B2857" i="8"/>
  <c r="B2856" i="8"/>
  <c r="B2855" i="8"/>
  <c r="B2854" i="8"/>
  <c r="B2853" i="8"/>
  <c r="B2852" i="8"/>
  <c r="B2851" i="8"/>
  <c r="B2850" i="8"/>
  <c r="B2849" i="8"/>
  <c r="B2848" i="8"/>
  <c r="B2847" i="8"/>
  <c r="B2846" i="8"/>
  <c r="B2845" i="8"/>
  <c r="B2844" i="8"/>
  <c r="B2843" i="8"/>
  <c r="B2842" i="8"/>
  <c r="B2841" i="8"/>
  <c r="B2840" i="8"/>
  <c r="B2839" i="8"/>
  <c r="B2838" i="8"/>
  <c r="B2837" i="8"/>
  <c r="B2836" i="8"/>
  <c r="B2835" i="8"/>
  <c r="B2834" i="8"/>
  <c r="B2833" i="8"/>
  <c r="B2832" i="8"/>
  <c r="B2831" i="8"/>
  <c r="B2830" i="8"/>
  <c r="B2829" i="8"/>
  <c r="B2828" i="8"/>
  <c r="B2827" i="8"/>
  <c r="B2826" i="8"/>
  <c r="B2825" i="8"/>
  <c r="B2824" i="8"/>
  <c r="B2823" i="8"/>
  <c r="B2822" i="8"/>
  <c r="B2821" i="8"/>
  <c r="B2820" i="8"/>
  <c r="B2819" i="8"/>
  <c r="B2818" i="8"/>
  <c r="B2817" i="8"/>
  <c r="B2816" i="8"/>
  <c r="B2815" i="8"/>
  <c r="B2814" i="8"/>
  <c r="B2813" i="8"/>
  <c r="B2812" i="8"/>
  <c r="B2811" i="8"/>
  <c r="B2810" i="8"/>
  <c r="B2809" i="8"/>
  <c r="B2808" i="8"/>
  <c r="B2807" i="8"/>
  <c r="B2806" i="8"/>
  <c r="B2805" i="8"/>
  <c r="B2804" i="8"/>
  <c r="B2803" i="8"/>
  <c r="B2802" i="8"/>
  <c r="B2801" i="8"/>
  <c r="B2800" i="8"/>
  <c r="B2799" i="8"/>
  <c r="B2798" i="8"/>
  <c r="B2797" i="8"/>
  <c r="B2796" i="8"/>
  <c r="B2795" i="8"/>
  <c r="B2794" i="8"/>
  <c r="B2793" i="8"/>
  <c r="B2792" i="8"/>
  <c r="B2791" i="8"/>
  <c r="B2790" i="8"/>
  <c r="B2789" i="8"/>
  <c r="B2788" i="8"/>
  <c r="B2787" i="8"/>
  <c r="B2786" i="8"/>
  <c r="B2785" i="8"/>
  <c r="B2784" i="8"/>
  <c r="B2783" i="8"/>
  <c r="B2782" i="8"/>
  <c r="B2781" i="8"/>
  <c r="B2780" i="8"/>
  <c r="B2779" i="8"/>
  <c r="B2778" i="8"/>
  <c r="B2777" i="8"/>
  <c r="B2776" i="8"/>
  <c r="B2775" i="8"/>
  <c r="B2774" i="8"/>
  <c r="B2773" i="8"/>
  <c r="B2772" i="8"/>
  <c r="B2771" i="8"/>
  <c r="B2770" i="8"/>
  <c r="B2769" i="8"/>
  <c r="B2768" i="8"/>
  <c r="B2767" i="8"/>
  <c r="B2766" i="8"/>
  <c r="B2765" i="8"/>
  <c r="B2764" i="8"/>
  <c r="B2763" i="8"/>
  <c r="B2762" i="8"/>
  <c r="B2761" i="8"/>
  <c r="B2760" i="8"/>
  <c r="B2759" i="8"/>
  <c r="B2758" i="8"/>
  <c r="B2757" i="8"/>
  <c r="B2756" i="8"/>
  <c r="B2755" i="8"/>
  <c r="B2754" i="8"/>
  <c r="B2753" i="8"/>
  <c r="B2752" i="8"/>
  <c r="B2751" i="8"/>
  <c r="B2750" i="8"/>
  <c r="B2749" i="8"/>
  <c r="B2748" i="8"/>
  <c r="B2747" i="8"/>
  <c r="B2746" i="8"/>
  <c r="B2745" i="8"/>
  <c r="B2744" i="8"/>
  <c r="B2743" i="8"/>
  <c r="B2742" i="8"/>
  <c r="B2741" i="8"/>
  <c r="B2740" i="8"/>
  <c r="B2739" i="8"/>
  <c r="B2738" i="8"/>
  <c r="B2737" i="8"/>
  <c r="B2736" i="8"/>
  <c r="B2735" i="8"/>
  <c r="B2734" i="8"/>
  <c r="B2733" i="8"/>
  <c r="B2732" i="8"/>
  <c r="B2731" i="8"/>
  <c r="B2730" i="8"/>
  <c r="B2729" i="8"/>
  <c r="B2728" i="8"/>
  <c r="B2727" i="8"/>
  <c r="B2726" i="8"/>
  <c r="B2725" i="8"/>
  <c r="B2724" i="8"/>
  <c r="B2723" i="8"/>
  <c r="B2722" i="8"/>
  <c r="B2721" i="8"/>
  <c r="B2720" i="8"/>
  <c r="B2719" i="8"/>
  <c r="B2718" i="8"/>
  <c r="B2717" i="8"/>
  <c r="B2716" i="8"/>
  <c r="B2715" i="8"/>
  <c r="B2714" i="8"/>
  <c r="B2713" i="8"/>
  <c r="B2712" i="8"/>
  <c r="B2711" i="8"/>
  <c r="B2710" i="8"/>
  <c r="B2709" i="8"/>
  <c r="B2708" i="8"/>
  <c r="B2707" i="8"/>
  <c r="B2706" i="8"/>
  <c r="B2705" i="8"/>
  <c r="B2704" i="8"/>
  <c r="B2703" i="8"/>
  <c r="B2702" i="8"/>
  <c r="B2701" i="8"/>
  <c r="B2700" i="8"/>
  <c r="B2699" i="8"/>
  <c r="B2698" i="8"/>
  <c r="B2697" i="8"/>
  <c r="B2696" i="8"/>
  <c r="B2695" i="8"/>
  <c r="B2694" i="8"/>
  <c r="B2693" i="8"/>
  <c r="B2692" i="8"/>
  <c r="B2691" i="8"/>
  <c r="B2690" i="8"/>
  <c r="B2689" i="8"/>
  <c r="B2688" i="8"/>
  <c r="B2687" i="8"/>
  <c r="B2686" i="8"/>
  <c r="B2685" i="8"/>
  <c r="B2684" i="8"/>
  <c r="B2683" i="8"/>
  <c r="B2682" i="8"/>
  <c r="B2681" i="8"/>
  <c r="B2680" i="8"/>
  <c r="B2679" i="8"/>
  <c r="B2678" i="8"/>
  <c r="B2677" i="8"/>
  <c r="B2676" i="8"/>
  <c r="B2675" i="8"/>
  <c r="B2674" i="8"/>
  <c r="B2673" i="8"/>
  <c r="B2672" i="8"/>
  <c r="B2671" i="8"/>
  <c r="B2670" i="8"/>
  <c r="B2669" i="8"/>
  <c r="B2668" i="8"/>
  <c r="B2667" i="8"/>
  <c r="B2666" i="8"/>
  <c r="B2665" i="8"/>
  <c r="B2664" i="8"/>
  <c r="B2663" i="8"/>
  <c r="B2662" i="8"/>
  <c r="B2661" i="8"/>
  <c r="B2660" i="8"/>
  <c r="B2659" i="8"/>
  <c r="B2658" i="8"/>
  <c r="B2657" i="8"/>
  <c r="B2656" i="8"/>
  <c r="B2655" i="8"/>
  <c r="B2654" i="8"/>
  <c r="B2653" i="8"/>
  <c r="B2652" i="8"/>
  <c r="B2651" i="8"/>
  <c r="B2650" i="8"/>
  <c r="B2649" i="8"/>
  <c r="B2648" i="8"/>
  <c r="B2647" i="8"/>
  <c r="B2646" i="8"/>
  <c r="B2645" i="8"/>
  <c r="B2644" i="8"/>
  <c r="B2643" i="8"/>
  <c r="B2642" i="8"/>
  <c r="B2641" i="8"/>
  <c r="B2640" i="8"/>
  <c r="B2639" i="8"/>
  <c r="B2638" i="8"/>
  <c r="B2637" i="8"/>
  <c r="B2636" i="8"/>
  <c r="B2635" i="8"/>
  <c r="B2634" i="8"/>
  <c r="B2633" i="8"/>
  <c r="B2632" i="8"/>
  <c r="B2631" i="8"/>
  <c r="B2630" i="8"/>
  <c r="B2629" i="8"/>
  <c r="B2628" i="8"/>
  <c r="B2627" i="8"/>
  <c r="B2626" i="8"/>
  <c r="B2625" i="8"/>
  <c r="B2624" i="8"/>
  <c r="B2623" i="8"/>
  <c r="B2622" i="8"/>
  <c r="B2621" i="8"/>
  <c r="B2620" i="8"/>
  <c r="B2619" i="8"/>
  <c r="B2618" i="8"/>
  <c r="B2617" i="8"/>
  <c r="B2616" i="8"/>
  <c r="B2615" i="8"/>
  <c r="B2614" i="8"/>
  <c r="B2613" i="8"/>
  <c r="B2612" i="8"/>
  <c r="B2611" i="8"/>
  <c r="B2610" i="8"/>
  <c r="B2609" i="8"/>
  <c r="B2608" i="8"/>
  <c r="B2607" i="8"/>
  <c r="B2606" i="8"/>
  <c r="B2605" i="8"/>
  <c r="B2604" i="8"/>
  <c r="B2603" i="8"/>
  <c r="B2602" i="8"/>
  <c r="B2601" i="8"/>
  <c r="B2600" i="8"/>
  <c r="B2599" i="8"/>
  <c r="B2598" i="8"/>
  <c r="B2597" i="8"/>
  <c r="B2596" i="8"/>
  <c r="B2595" i="8"/>
  <c r="B2594" i="8"/>
  <c r="B2593" i="8"/>
  <c r="B2592" i="8"/>
  <c r="B2591" i="8"/>
  <c r="B2590" i="8"/>
  <c r="B2589" i="8"/>
  <c r="B2588" i="8"/>
  <c r="B2587" i="8"/>
  <c r="B2586" i="8"/>
  <c r="B2585" i="8"/>
  <c r="B2584" i="8"/>
  <c r="B2583" i="8"/>
  <c r="B2582" i="8"/>
  <c r="B2581" i="8"/>
  <c r="B2580" i="8"/>
  <c r="B2579" i="8"/>
  <c r="B2578" i="8"/>
  <c r="B2577" i="8"/>
  <c r="B2576" i="8"/>
  <c r="B2575" i="8"/>
  <c r="B2574" i="8"/>
  <c r="B2573" i="8"/>
  <c r="B2572" i="8"/>
  <c r="B2571" i="8"/>
  <c r="B2570" i="8"/>
  <c r="B2569" i="8"/>
  <c r="B2568" i="8"/>
  <c r="B2567" i="8"/>
  <c r="B2566" i="8"/>
  <c r="B2565" i="8"/>
  <c r="B2564" i="8"/>
  <c r="B2563" i="8"/>
  <c r="B2562" i="8"/>
  <c r="B2561" i="8"/>
  <c r="B2560" i="8"/>
  <c r="B2559" i="8"/>
  <c r="B2558" i="8"/>
  <c r="B2557" i="8"/>
  <c r="B2556" i="8"/>
  <c r="B2555" i="8"/>
  <c r="B2554" i="8"/>
  <c r="B2553" i="8"/>
  <c r="B2552" i="8"/>
  <c r="B2551" i="8"/>
  <c r="B2550" i="8"/>
  <c r="B2549" i="8"/>
  <c r="B2548" i="8"/>
  <c r="B2547" i="8"/>
  <c r="B2546" i="8"/>
  <c r="B2545" i="8"/>
  <c r="B2544" i="8"/>
  <c r="B2543" i="8"/>
  <c r="B2542" i="8"/>
  <c r="B2541" i="8"/>
  <c r="B2540" i="8"/>
  <c r="B2539" i="8"/>
  <c r="B2538" i="8"/>
  <c r="B2537" i="8"/>
  <c r="B2536" i="8"/>
  <c r="B2535" i="8"/>
  <c r="B2534" i="8"/>
  <c r="B2533" i="8"/>
  <c r="B2532" i="8"/>
  <c r="B2531" i="8"/>
  <c r="B2530" i="8"/>
  <c r="B2529" i="8"/>
  <c r="B2528" i="8"/>
  <c r="B2527" i="8"/>
  <c r="B2526" i="8"/>
  <c r="B2525" i="8"/>
  <c r="B2524" i="8"/>
  <c r="B2523" i="8"/>
  <c r="B2522" i="8"/>
  <c r="B2521" i="8"/>
  <c r="B2520" i="8"/>
  <c r="B2519" i="8"/>
  <c r="B2518" i="8"/>
  <c r="B2517" i="8"/>
  <c r="B2516" i="8"/>
  <c r="B2515" i="8"/>
  <c r="B2514" i="8"/>
  <c r="B2513" i="8"/>
  <c r="B2512" i="8"/>
  <c r="B2511" i="8"/>
  <c r="B2510" i="8"/>
  <c r="B2509" i="8"/>
  <c r="B2508" i="8"/>
  <c r="B2507" i="8"/>
  <c r="B2506" i="8"/>
  <c r="B2505" i="8"/>
  <c r="B2504" i="8"/>
  <c r="B2503" i="8"/>
  <c r="B2502" i="8"/>
  <c r="B2501" i="8"/>
  <c r="B2500" i="8"/>
  <c r="B2499" i="8"/>
  <c r="B2498" i="8"/>
  <c r="B2497" i="8"/>
  <c r="B2496" i="8"/>
  <c r="B2495" i="8"/>
  <c r="B2494" i="8"/>
  <c r="B2493" i="8"/>
  <c r="B2492" i="8"/>
  <c r="B2491" i="8"/>
  <c r="B2490" i="8"/>
  <c r="B2489" i="8"/>
  <c r="B2488" i="8"/>
  <c r="B2487" i="8"/>
  <c r="B2486" i="8"/>
  <c r="B2485" i="8"/>
  <c r="B2484" i="8"/>
  <c r="B2483" i="8"/>
  <c r="B2482" i="8"/>
  <c r="B2481" i="8"/>
  <c r="B2480" i="8"/>
  <c r="B2479" i="8"/>
  <c r="B2478" i="8"/>
  <c r="B2477" i="8"/>
  <c r="B2476" i="8"/>
  <c r="B2475" i="8"/>
  <c r="B2474" i="8"/>
  <c r="B2473" i="8"/>
  <c r="B2472" i="8"/>
  <c r="B2471" i="8"/>
  <c r="B2470" i="8"/>
  <c r="B2469" i="8"/>
  <c r="B2468" i="8"/>
  <c r="B2467" i="8"/>
  <c r="B2466" i="8"/>
  <c r="B2465" i="8"/>
  <c r="B2464" i="8"/>
  <c r="B2463" i="8"/>
  <c r="B2462" i="8"/>
  <c r="B2461" i="8"/>
  <c r="B2460" i="8"/>
  <c r="B2459" i="8"/>
  <c r="B2458" i="8"/>
  <c r="B2457" i="8"/>
  <c r="B2456" i="8"/>
  <c r="B2455" i="8"/>
  <c r="B2454" i="8"/>
  <c r="B2453" i="8"/>
  <c r="B2452" i="8"/>
  <c r="B2451" i="8"/>
  <c r="B2450" i="8"/>
  <c r="B2449" i="8"/>
  <c r="B2448" i="8"/>
  <c r="B2447" i="8"/>
  <c r="B2446" i="8"/>
  <c r="B2445" i="8"/>
  <c r="B2444" i="8"/>
  <c r="B2443" i="8"/>
  <c r="B2442" i="8"/>
  <c r="B2441" i="8"/>
  <c r="B2440" i="8"/>
  <c r="B2439" i="8"/>
  <c r="B2438" i="8"/>
  <c r="B2437" i="8"/>
  <c r="B2436" i="8"/>
  <c r="B2435" i="8"/>
  <c r="B2434" i="8"/>
  <c r="B2433" i="8"/>
  <c r="B2432" i="8"/>
  <c r="B2431" i="8"/>
  <c r="B2430" i="8"/>
  <c r="B2429" i="8"/>
  <c r="B2428" i="8"/>
  <c r="B2427" i="8"/>
  <c r="B2426" i="8"/>
  <c r="B2425" i="8"/>
  <c r="B2424" i="8"/>
  <c r="B2423" i="8"/>
  <c r="B2422" i="8"/>
  <c r="B2421" i="8"/>
  <c r="B2420" i="8"/>
  <c r="B2419" i="8"/>
  <c r="B2418" i="8"/>
  <c r="B2417" i="8"/>
  <c r="B2416" i="8"/>
  <c r="B2415" i="8"/>
  <c r="B2414" i="8"/>
  <c r="B2413" i="8"/>
  <c r="B2412" i="8"/>
  <c r="B2411" i="8"/>
  <c r="B2410" i="8"/>
  <c r="B2409" i="8"/>
  <c r="B2408" i="8"/>
  <c r="B2407" i="8"/>
  <c r="B2406" i="8"/>
  <c r="B2405" i="8"/>
  <c r="B2404" i="8"/>
  <c r="B2403" i="8"/>
  <c r="B2402" i="8"/>
  <c r="B2401" i="8"/>
  <c r="B2400" i="8"/>
  <c r="B2399" i="8"/>
  <c r="B2398" i="8"/>
  <c r="B2397" i="8"/>
  <c r="B2396" i="8"/>
  <c r="B2395" i="8"/>
  <c r="B2394" i="8"/>
  <c r="B2393" i="8"/>
  <c r="B2392" i="8"/>
  <c r="B2391" i="8"/>
  <c r="B2390" i="8"/>
  <c r="B2389" i="8"/>
  <c r="B2388" i="8"/>
  <c r="B2387" i="8"/>
  <c r="B2386" i="8"/>
  <c r="B2385" i="8"/>
  <c r="B2384" i="8"/>
  <c r="B2383" i="8"/>
  <c r="B2382" i="8"/>
  <c r="B2381" i="8"/>
  <c r="B2380" i="8"/>
  <c r="B2379" i="8"/>
  <c r="B2378" i="8"/>
  <c r="B2377" i="8"/>
  <c r="B2376" i="8"/>
  <c r="B2375" i="8"/>
  <c r="B2374" i="8"/>
  <c r="B2373" i="8"/>
  <c r="B2372" i="8"/>
  <c r="B2371" i="8"/>
  <c r="B2370" i="8"/>
  <c r="B2369" i="8"/>
  <c r="B2368" i="8"/>
  <c r="B2367" i="8"/>
  <c r="B2366" i="8"/>
  <c r="B2365" i="8"/>
  <c r="B2364" i="8"/>
  <c r="B2363" i="8"/>
  <c r="B2362" i="8"/>
  <c r="B2361" i="8"/>
  <c r="B2360" i="8"/>
  <c r="B2359" i="8"/>
  <c r="B2358" i="8"/>
  <c r="B2357" i="8"/>
  <c r="B2356" i="8"/>
  <c r="B2355" i="8"/>
  <c r="B2354" i="8"/>
  <c r="B2353" i="8"/>
  <c r="B2352" i="8"/>
  <c r="B2351" i="8"/>
  <c r="B2350" i="8"/>
  <c r="B2349" i="8"/>
  <c r="B2348" i="8"/>
  <c r="B2347" i="8"/>
  <c r="B2346" i="8"/>
  <c r="B2345" i="8"/>
  <c r="B2344" i="8"/>
  <c r="B2343" i="8"/>
  <c r="B2342" i="8"/>
  <c r="B2341" i="8"/>
  <c r="B2340" i="8"/>
  <c r="B2339" i="8"/>
  <c r="B2338" i="8"/>
  <c r="B2337" i="8"/>
  <c r="B2336" i="8"/>
  <c r="B2335" i="8"/>
  <c r="B2334" i="8"/>
  <c r="B2333" i="8"/>
  <c r="B2332" i="8"/>
  <c r="B2331" i="8"/>
  <c r="B2330" i="8"/>
  <c r="B2329" i="8"/>
  <c r="B2328" i="8"/>
  <c r="B2327" i="8"/>
  <c r="B2326" i="8"/>
  <c r="B2325" i="8"/>
  <c r="B2324" i="8"/>
  <c r="B2323" i="8"/>
  <c r="B2322" i="8"/>
  <c r="B2321" i="8"/>
  <c r="B2320" i="8"/>
  <c r="B2319" i="8"/>
  <c r="B2318" i="8"/>
  <c r="B2317" i="8"/>
  <c r="B2316" i="8"/>
  <c r="B2315" i="8"/>
  <c r="B2314" i="8"/>
  <c r="B2313" i="8"/>
  <c r="B2312" i="8"/>
  <c r="B2311" i="8"/>
  <c r="B2310" i="8"/>
  <c r="B2309" i="8"/>
  <c r="B2308" i="8"/>
  <c r="B2307" i="8"/>
  <c r="B2306" i="8"/>
  <c r="B2305" i="8"/>
  <c r="B2304" i="8"/>
  <c r="B2303" i="8"/>
  <c r="B2302" i="8"/>
  <c r="B2301" i="8"/>
  <c r="B2300" i="8"/>
  <c r="B2299" i="8"/>
  <c r="B2298" i="8"/>
  <c r="B2297" i="8"/>
  <c r="B2296" i="8"/>
  <c r="B2295" i="8"/>
  <c r="B2294" i="8"/>
  <c r="B2293" i="8"/>
  <c r="B2292" i="8"/>
  <c r="B2291" i="8"/>
  <c r="B2290" i="8"/>
  <c r="B2289" i="8"/>
  <c r="B2288" i="8"/>
  <c r="B2287" i="8"/>
  <c r="B2286" i="8"/>
  <c r="B2285" i="8"/>
  <c r="B2284" i="8"/>
  <c r="B2283" i="8"/>
  <c r="B2282" i="8"/>
  <c r="B2281" i="8"/>
  <c r="B2280" i="8"/>
  <c r="B2279" i="8"/>
  <c r="B2278" i="8"/>
  <c r="B2277" i="8"/>
  <c r="B2276" i="8"/>
  <c r="B2275" i="8"/>
  <c r="B2274" i="8"/>
  <c r="B2273" i="8"/>
  <c r="B2272" i="8"/>
  <c r="B2271" i="8"/>
  <c r="B2270" i="8"/>
  <c r="B2269" i="8"/>
  <c r="B2268" i="8"/>
  <c r="B2267" i="8"/>
  <c r="B2266" i="8"/>
  <c r="B2265" i="8"/>
  <c r="B2264" i="8"/>
  <c r="B2263" i="8"/>
  <c r="B2262" i="8"/>
  <c r="B2261" i="8"/>
  <c r="B2260" i="8"/>
  <c r="B2259" i="8"/>
  <c r="B2258" i="8"/>
  <c r="B2257" i="8"/>
  <c r="B2256" i="8"/>
  <c r="B2255" i="8"/>
  <c r="B2254" i="8"/>
  <c r="B2253" i="8"/>
  <c r="B2252" i="8"/>
  <c r="B2251" i="8"/>
  <c r="B2250" i="8"/>
  <c r="B2249" i="8"/>
  <c r="B2248" i="8"/>
  <c r="B2247" i="8"/>
  <c r="B2246" i="8"/>
  <c r="B2245" i="8"/>
  <c r="B2244" i="8"/>
  <c r="B2243" i="8"/>
  <c r="B2242" i="8"/>
  <c r="B2241" i="8"/>
  <c r="B2240" i="8"/>
  <c r="B2239" i="8"/>
  <c r="B2238" i="8"/>
  <c r="B2237" i="8"/>
  <c r="B2236" i="8"/>
  <c r="B2235" i="8"/>
  <c r="B2234" i="8"/>
  <c r="B2233" i="8"/>
  <c r="B2232" i="8"/>
  <c r="B2231" i="8"/>
  <c r="B2230" i="8"/>
  <c r="B2229" i="8"/>
  <c r="B2228" i="8"/>
  <c r="B2227" i="8"/>
  <c r="B2226" i="8"/>
  <c r="B2225" i="8"/>
  <c r="B2224" i="8"/>
  <c r="B2223" i="8"/>
  <c r="B2222" i="8"/>
  <c r="B2221" i="8"/>
  <c r="B2220" i="8"/>
  <c r="B2219" i="8"/>
  <c r="B2218" i="8"/>
  <c r="B2217" i="8"/>
  <c r="B2216" i="8"/>
  <c r="B2215" i="8"/>
  <c r="B2214" i="8"/>
  <c r="B2213" i="8"/>
  <c r="B2212" i="8"/>
  <c r="B2211" i="8"/>
  <c r="B2210" i="8"/>
  <c r="B2209" i="8"/>
  <c r="B2208" i="8"/>
  <c r="B2207" i="8"/>
  <c r="B2206" i="8"/>
  <c r="B2205" i="8"/>
  <c r="B2204" i="8"/>
  <c r="B2203" i="8"/>
  <c r="B2202" i="8"/>
  <c r="B2201" i="8"/>
  <c r="B2200" i="8"/>
  <c r="B2199" i="8"/>
  <c r="B2198" i="8"/>
  <c r="B2197" i="8"/>
  <c r="B2196" i="8"/>
  <c r="B2195" i="8"/>
  <c r="B2194" i="8"/>
  <c r="B2193" i="8"/>
  <c r="B2192" i="8"/>
  <c r="B2191" i="8"/>
  <c r="B2190" i="8"/>
  <c r="B2189" i="8"/>
  <c r="B2188" i="8"/>
  <c r="B2187" i="8"/>
  <c r="B2186" i="8"/>
  <c r="B2185" i="8"/>
  <c r="B2184" i="8"/>
  <c r="B2183" i="8"/>
  <c r="B2182" i="8"/>
  <c r="B2181" i="8"/>
  <c r="B2180" i="8"/>
  <c r="B2179" i="8"/>
  <c r="B2178" i="8"/>
  <c r="B2177" i="8"/>
  <c r="B2176" i="8"/>
  <c r="B2175" i="8"/>
  <c r="B2174" i="8"/>
  <c r="B2173" i="8"/>
  <c r="B2172" i="8"/>
  <c r="B2171" i="8"/>
  <c r="B2170" i="8"/>
  <c r="B2169" i="8"/>
  <c r="B2168" i="8"/>
  <c r="B2167" i="8"/>
  <c r="B2166" i="8"/>
  <c r="B2165" i="8"/>
  <c r="B2164" i="8"/>
  <c r="B2163" i="8"/>
  <c r="B2162" i="8"/>
  <c r="B2161" i="8"/>
  <c r="B2160" i="8"/>
  <c r="B2159" i="8"/>
  <c r="B2158" i="8"/>
  <c r="B2157" i="8"/>
  <c r="B2156" i="8"/>
  <c r="B2155" i="8"/>
  <c r="B2154" i="8"/>
  <c r="B2153" i="8"/>
  <c r="B2152" i="8"/>
  <c r="B2151" i="8"/>
  <c r="B2150" i="8"/>
  <c r="B2149" i="8"/>
  <c r="B2148" i="8"/>
  <c r="B2147" i="8"/>
  <c r="B2146" i="8"/>
  <c r="B2145" i="8"/>
  <c r="B2144" i="8"/>
  <c r="B2143" i="8"/>
  <c r="B2142" i="8"/>
  <c r="B2141" i="8"/>
  <c r="B2140" i="8"/>
  <c r="B2139" i="8"/>
  <c r="B2138" i="8"/>
  <c r="B2137" i="8"/>
  <c r="B2136" i="8"/>
  <c r="B2135" i="8"/>
  <c r="B2134" i="8"/>
  <c r="B2133" i="8"/>
  <c r="B2132" i="8"/>
  <c r="B2131" i="8"/>
  <c r="B2130" i="8"/>
  <c r="B2129" i="8"/>
  <c r="B2128" i="8"/>
  <c r="B2127" i="8"/>
  <c r="B2126" i="8"/>
  <c r="B2125" i="8"/>
  <c r="B2124" i="8"/>
  <c r="B2123" i="8"/>
  <c r="B2122" i="8"/>
  <c r="B2121" i="8"/>
  <c r="B2120" i="8"/>
  <c r="B2119" i="8"/>
  <c r="B2118" i="8"/>
  <c r="B2117" i="8"/>
  <c r="B2116" i="8"/>
  <c r="B2115" i="8"/>
  <c r="B2114" i="8"/>
  <c r="B2113" i="8"/>
  <c r="B2112" i="8"/>
  <c r="B2111" i="8"/>
  <c r="B2110" i="8"/>
  <c r="B2109" i="8"/>
  <c r="B2108" i="8"/>
  <c r="B2107" i="8"/>
  <c r="B2106" i="8"/>
  <c r="B2105" i="8"/>
  <c r="B2104" i="8"/>
  <c r="B2103" i="8"/>
  <c r="B2102" i="8"/>
  <c r="B2101" i="8"/>
  <c r="B2100" i="8"/>
  <c r="B2099" i="8"/>
  <c r="B2098" i="8"/>
  <c r="B2097" i="8"/>
  <c r="B2096" i="8"/>
  <c r="B2095" i="8"/>
  <c r="B2094" i="8"/>
  <c r="B2093" i="8"/>
  <c r="B2092" i="8"/>
  <c r="B2091" i="8"/>
  <c r="B2090" i="8"/>
  <c r="B2089" i="8"/>
  <c r="B2088" i="8"/>
  <c r="B2087" i="8"/>
  <c r="B2086" i="8"/>
  <c r="B2085" i="8"/>
  <c r="B2084" i="8"/>
  <c r="B2083" i="8"/>
  <c r="B2082" i="8"/>
  <c r="B2081" i="8"/>
  <c r="B2080" i="8"/>
  <c r="B2079" i="8"/>
  <c r="B2078" i="8"/>
  <c r="B2077" i="8"/>
  <c r="B2076" i="8"/>
  <c r="B2075" i="8"/>
  <c r="B2074" i="8"/>
  <c r="B2073" i="8"/>
  <c r="B2072" i="8"/>
  <c r="B2071" i="8"/>
  <c r="B2070" i="8"/>
  <c r="B2069" i="8"/>
  <c r="B2068" i="8"/>
  <c r="B2067" i="8"/>
  <c r="B2066" i="8"/>
  <c r="B2065" i="8"/>
  <c r="B2064" i="8"/>
  <c r="B2063" i="8"/>
  <c r="B2062" i="8"/>
  <c r="B2061" i="8"/>
  <c r="B2060" i="8"/>
  <c r="B2059" i="8"/>
  <c r="B2058" i="8"/>
  <c r="B2057" i="8"/>
  <c r="B2056" i="8"/>
  <c r="B2055" i="8"/>
  <c r="B2054" i="8"/>
  <c r="B2053" i="8"/>
  <c r="B2052" i="8"/>
  <c r="B2051" i="8"/>
  <c r="B2050" i="8"/>
  <c r="B2049" i="8"/>
  <c r="B2048" i="8"/>
  <c r="B2047" i="8"/>
  <c r="B2046" i="8"/>
  <c r="B2045" i="8"/>
  <c r="B2044" i="8"/>
  <c r="B2043" i="8"/>
  <c r="B2042" i="8"/>
  <c r="B2041" i="8"/>
  <c r="B2040" i="8"/>
  <c r="B2039" i="8"/>
  <c r="B2038" i="8"/>
  <c r="B2037" i="8"/>
  <c r="B2036" i="8"/>
  <c r="B2035" i="8"/>
  <c r="B2034" i="8"/>
  <c r="B2033" i="8"/>
  <c r="B2032" i="8"/>
  <c r="B2031" i="8"/>
  <c r="B2030" i="8"/>
  <c r="B2029" i="8"/>
  <c r="B2028" i="8"/>
  <c r="B2027" i="8"/>
  <c r="B2026" i="8"/>
  <c r="B2025" i="8"/>
  <c r="B2024" i="8"/>
  <c r="B2023" i="8"/>
  <c r="B2022" i="8"/>
  <c r="B2021" i="8"/>
  <c r="B2020" i="8"/>
  <c r="B2019" i="8"/>
  <c r="B2018" i="8"/>
  <c r="B2017" i="8"/>
  <c r="B2016" i="8"/>
  <c r="B2015" i="8"/>
  <c r="B2014" i="8"/>
  <c r="B2013" i="8"/>
  <c r="B2012" i="8"/>
  <c r="B2011" i="8"/>
  <c r="B2010" i="8"/>
  <c r="B2009" i="8"/>
  <c r="B2008" i="8"/>
  <c r="B2007" i="8"/>
  <c r="B2006" i="8"/>
  <c r="B2005" i="8"/>
  <c r="B2004" i="8"/>
  <c r="B2003" i="8"/>
  <c r="B2002" i="8"/>
  <c r="B2001" i="8"/>
  <c r="B2000" i="8"/>
  <c r="B1999" i="8"/>
  <c r="B1998" i="8"/>
  <c r="B1997" i="8"/>
  <c r="B1996" i="8"/>
  <c r="B1995" i="8"/>
  <c r="B1994" i="8"/>
  <c r="B1993" i="8"/>
  <c r="B1992" i="8"/>
  <c r="B1991" i="8"/>
  <c r="B1990" i="8"/>
  <c r="B1989" i="8"/>
  <c r="B1988" i="8"/>
  <c r="B1987" i="8"/>
  <c r="B1986" i="8"/>
  <c r="B1985" i="8"/>
  <c r="B1984" i="8"/>
  <c r="B1983" i="8"/>
  <c r="B1982" i="8"/>
  <c r="B1981" i="8"/>
  <c r="B1980" i="8"/>
  <c r="B1979" i="8"/>
  <c r="B1978" i="8"/>
  <c r="B1977" i="8"/>
  <c r="B1976" i="8"/>
  <c r="B1975" i="8"/>
  <c r="B1974" i="8"/>
  <c r="B1973" i="8"/>
  <c r="B1972" i="8"/>
  <c r="B1971" i="8"/>
  <c r="B1970" i="8"/>
  <c r="B1969" i="8"/>
  <c r="B1968" i="8"/>
  <c r="B1967" i="8"/>
  <c r="B1966" i="8"/>
  <c r="B1965" i="8"/>
  <c r="B1964" i="8"/>
  <c r="B1963" i="8"/>
  <c r="B1962" i="8"/>
  <c r="B1961" i="8"/>
  <c r="B1960" i="8"/>
  <c r="B1959" i="8"/>
  <c r="B1958" i="8"/>
  <c r="B1957" i="8"/>
  <c r="B1956" i="8"/>
  <c r="B1955" i="8"/>
  <c r="B1954" i="8"/>
  <c r="B1953" i="8"/>
  <c r="B1952" i="8"/>
  <c r="B1951" i="8"/>
  <c r="B1950" i="8"/>
  <c r="B1949" i="8"/>
  <c r="B1948" i="8"/>
  <c r="B1947" i="8"/>
  <c r="B1946" i="8"/>
  <c r="B1945" i="8"/>
  <c r="B1944" i="8"/>
  <c r="B1943" i="8"/>
  <c r="B1942" i="8"/>
  <c r="B1941" i="8"/>
  <c r="B1940" i="8"/>
  <c r="B1939" i="8"/>
  <c r="B1938" i="8"/>
  <c r="B1937" i="8"/>
  <c r="B1936" i="8"/>
  <c r="B1935" i="8"/>
  <c r="B1934" i="8"/>
  <c r="B1933" i="8"/>
  <c r="B1932" i="8"/>
  <c r="B1931" i="8"/>
  <c r="B1930" i="8"/>
  <c r="B1929" i="8"/>
  <c r="B1928" i="8"/>
  <c r="B1927" i="8"/>
  <c r="B1926" i="8"/>
  <c r="B1925" i="8"/>
  <c r="B1924" i="8"/>
  <c r="B1923" i="8"/>
  <c r="B1922" i="8"/>
  <c r="B1921" i="8"/>
  <c r="B1920" i="8"/>
  <c r="B1919" i="8"/>
  <c r="B1918" i="8"/>
  <c r="B1917" i="8"/>
  <c r="B1916" i="8"/>
  <c r="B1915" i="8"/>
  <c r="B1914" i="8"/>
  <c r="B1913" i="8"/>
  <c r="B1912" i="8"/>
  <c r="B1911" i="8"/>
  <c r="B1910" i="8"/>
  <c r="B1909" i="8"/>
  <c r="B1908" i="8"/>
  <c r="B1907" i="8"/>
  <c r="B1906" i="8"/>
  <c r="B1905" i="8"/>
  <c r="B1904" i="8"/>
  <c r="B1903" i="8"/>
  <c r="B1902" i="8"/>
  <c r="B1901" i="8"/>
  <c r="B1900" i="8"/>
  <c r="B1899" i="8"/>
  <c r="B1898" i="8"/>
  <c r="B1897" i="8"/>
  <c r="B1896" i="8"/>
  <c r="B1895" i="8"/>
  <c r="B1894" i="8"/>
  <c r="B1893" i="8"/>
  <c r="B1892" i="8"/>
  <c r="B1891" i="8"/>
  <c r="B1890" i="8"/>
  <c r="B1889" i="8"/>
  <c r="B1888" i="8"/>
  <c r="B1887" i="8"/>
  <c r="B1886" i="8"/>
  <c r="B1885" i="8"/>
  <c r="B1884" i="8"/>
  <c r="B1883" i="8"/>
  <c r="B1882" i="8"/>
  <c r="B1881" i="8"/>
  <c r="B1880" i="8"/>
  <c r="B1879" i="8"/>
  <c r="B1878" i="8"/>
  <c r="B1877" i="8"/>
  <c r="B1876" i="8"/>
  <c r="B1875" i="8"/>
  <c r="B1874" i="8"/>
  <c r="B1873" i="8"/>
  <c r="B1872" i="8"/>
  <c r="B1871" i="8"/>
  <c r="B1870" i="8"/>
  <c r="B1869" i="8"/>
  <c r="B1868" i="8"/>
  <c r="B1867" i="8"/>
  <c r="B1866" i="8"/>
  <c r="B1865" i="8"/>
  <c r="B1864" i="8"/>
  <c r="B1863" i="8"/>
  <c r="B1862" i="8"/>
  <c r="B1861" i="8"/>
  <c r="B1860" i="8"/>
  <c r="B1859" i="8"/>
  <c r="B1858" i="8"/>
  <c r="B1857" i="8"/>
  <c r="B1856" i="8"/>
  <c r="B1855" i="8"/>
  <c r="B1854" i="8"/>
  <c r="B1853" i="8"/>
  <c r="B1852" i="8"/>
  <c r="B1851" i="8"/>
  <c r="B1850" i="8"/>
  <c r="B1849" i="8"/>
  <c r="B1848" i="8"/>
  <c r="B1847" i="8"/>
  <c r="B1846" i="8"/>
  <c r="B1845" i="8"/>
  <c r="B1844" i="8"/>
  <c r="B1843" i="8"/>
  <c r="B1842" i="8"/>
  <c r="B1841" i="8"/>
  <c r="B1840" i="8"/>
  <c r="B1839" i="8"/>
  <c r="B1838" i="8"/>
  <c r="B1837" i="8"/>
  <c r="B1836" i="8"/>
  <c r="B1835" i="8"/>
  <c r="B1834" i="8"/>
  <c r="B1833" i="8"/>
  <c r="B1832" i="8"/>
  <c r="B1831" i="8"/>
  <c r="B1830" i="8"/>
  <c r="B1829" i="8"/>
  <c r="B1828" i="8"/>
  <c r="B1827" i="8"/>
  <c r="B1826" i="8"/>
  <c r="B1825" i="8"/>
  <c r="B1824" i="8"/>
  <c r="B1823" i="8"/>
  <c r="B1822" i="8"/>
  <c r="B1821" i="8"/>
  <c r="B1820" i="8"/>
  <c r="B1819" i="8"/>
  <c r="B1818" i="8"/>
  <c r="B1817" i="8"/>
  <c r="B1816" i="8"/>
  <c r="B1815" i="8"/>
  <c r="B1814" i="8"/>
  <c r="B1813" i="8"/>
  <c r="B1812" i="8"/>
  <c r="B1811" i="8"/>
  <c r="B1810" i="8"/>
  <c r="B1809" i="8"/>
  <c r="B1808" i="8"/>
  <c r="B1807" i="8"/>
  <c r="B1806" i="8"/>
  <c r="B1805" i="8"/>
  <c r="B1804" i="8"/>
  <c r="B1803" i="8"/>
  <c r="B1802" i="8"/>
  <c r="B1801" i="8"/>
  <c r="B1800" i="8"/>
  <c r="B1799" i="8"/>
  <c r="B1798" i="8"/>
  <c r="B1797" i="8"/>
  <c r="B1796" i="8"/>
  <c r="B1795" i="8"/>
  <c r="B1794" i="8"/>
  <c r="B1793" i="8"/>
  <c r="B1792" i="8"/>
  <c r="B1791" i="8"/>
  <c r="B1790" i="8"/>
  <c r="B1789" i="8"/>
  <c r="B1788" i="8"/>
  <c r="B1787" i="8"/>
  <c r="B1786" i="8"/>
  <c r="B1785" i="8"/>
  <c r="B1784" i="8"/>
  <c r="B1783" i="8"/>
  <c r="B1782" i="8"/>
  <c r="B1781" i="8"/>
  <c r="B1780" i="8"/>
  <c r="B1779" i="8"/>
  <c r="B1778" i="8"/>
  <c r="B1777" i="8"/>
  <c r="B1776" i="8"/>
  <c r="B1775" i="8"/>
  <c r="B1774" i="8"/>
  <c r="B1773" i="8"/>
  <c r="B1772" i="8"/>
  <c r="B1771" i="8"/>
  <c r="B1770" i="8"/>
  <c r="B1769" i="8"/>
  <c r="B1768" i="8"/>
  <c r="B1767" i="8"/>
  <c r="B1766" i="8"/>
  <c r="B1765" i="8"/>
  <c r="B1764" i="8"/>
  <c r="B1763" i="8"/>
  <c r="B1762" i="8"/>
  <c r="B1761" i="8"/>
  <c r="B1760" i="8"/>
  <c r="B1759" i="8"/>
  <c r="B1758" i="8"/>
  <c r="B1757" i="8"/>
  <c r="B1756" i="8"/>
  <c r="B1755" i="8"/>
  <c r="B1754" i="8"/>
  <c r="B1753" i="8"/>
  <c r="B1752" i="8"/>
  <c r="B1751" i="8"/>
  <c r="B1750" i="8"/>
  <c r="B1749" i="8"/>
  <c r="B1748" i="8"/>
  <c r="B1747" i="8"/>
  <c r="B1746" i="8"/>
  <c r="B1745" i="8"/>
  <c r="B1744" i="8"/>
  <c r="B1743" i="8"/>
  <c r="B1742" i="8"/>
  <c r="B1741" i="8"/>
  <c r="B1740" i="8"/>
  <c r="B1739" i="8"/>
  <c r="B1738" i="8"/>
  <c r="B1737" i="8"/>
  <c r="B1736" i="8"/>
  <c r="B1735" i="8"/>
  <c r="B1734" i="8"/>
  <c r="B1733" i="8"/>
  <c r="B1732" i="8"/>
  <c r="B1731" i="8"/>
  <c r="B1730" i="8"/>
  <c r="B1729" i="8"/>
  <c r="B1728" i="8"/>
  <c r="B1727" i="8"/>
  <c r="B1726" i="8"/>
  <c r="B1725" i="8"/>
  <c r="B1724" i="8"/>
  <c r="B1723" i="8"/>
  <c r="B1722" i="8"/>
  <c r="B1721" i="8"/>
  <c r="B1720" i="8"/>
  <c r="B1719" i="8"/>
  <c r="B1718" i="8"/>
  <c r="B1717" i="8"/>
  <c r="B1716" i="8"/>
  <c r="B1715" i="8"/>
  <c r="B1714" i="8"/>
  <c r="B1713" i="8"/>
  <c r="B1712" i="8"/>
  <c r="B1711" i="8"/>
  <c r="B1710" i="8"/>
  <c r="B1709" i="8"/>
  <c r="B1708" i="8"/>
  <c r="B1707" i="8"/>
  <c r="B1706" i="8"/>
  <c r="B1705" i="8"/>
  <c r="B1704" i="8"/>
  <c r="B1703" i="8"/>
  <c r="B1702" i="8"/>
  <c r="B1701" i="8"/>
  <c r="B1700" i="8"/>
  <c r="B1699" i="8"/>
  <c r="B1698" i="8"/>
  <c r="B1697" i="8"/>
  <c r="B1696" i="8"/>
  <c r="B1695" i="8"/>
  <c r="B1694" i="8"/>
  <c r="B1693" i="8"/>
  <c r="B1692" i="8"/>
  <c r="B1691" i="8"/>
  <c r="B1690" i="8"/>
  <c r="B1689" i="8"/>
  <c r="B1688" i="8"/>
  <c r="B1687" i="8"/>
  <c r="B1686" i="8"/>
  <c r="B1685" i="8"/>
  <c r="B1684" i="8"/>
  <c r="B1683" i="8"/>
  <c r="B1682" i="8"/>
  <c r="B1681" i="8"/>
  <c r="B1680" i="8"/>
  <c r="B1679" i="8"/>
  <c r="B1678" i="8"/>
  <c r="B1677" i="8"/>
  <c r="B1676" i="8"/>
  <c r="B1675" i="8"/>
  <c r="B1674" i="8"/>
  <c r="B1673" i="8"/>
  <c r="B1672" i="8"/>
  <c r="B1671" i="8"/>
  <c r="B1670" i="8"/>
  <c r="B1669" i="8"/>
  <c r="B1668" i="8"/>
  <c r="B1667" i="8"/>
  <c r="B1666" i="8"/>
  <c r="B1665" i="8"/>
  <c r="B1664" i="8"/>
  <c r="B1663" i="8"/>
  <c r="B1662" i="8"/>
  <c r="B1661" i="8"/>
  <c r="B1660" i="8"/>
  <c r="B1659" i="8"/>
  <c r="B1658" i="8"/>
  <c r="B1657" i="8"/>
  <c r="B1656" i="8"/>
  <c r="B1655" i="8"/>
  <c r="B1654" i="8"/>
  <c r="B1653" i="8"/>
  <c r="B1652" i="8"/>
  <c r="B1651" i="8"/>
  <c r="B1650" i="8"/>
  <c r="B1649" i="8"/>
  <c r="B1648" i="8"/>
  <c r="B1647" i="8"/>
  <c r="B1646" i="8"/>
  <c r="B1645" i="8"/>
  <c r="B1644" i="8"/>
  <c r="B1643" i="8"/>
  <c r="B1642" i="8"/>
  <c r="B1641" i="8"/>
  <c r="B1640" i="8"/>
  <c r="B1639" i="8"/>
  <c r="B1638" i="8"/>
  <c r="B1637" i="8"/>
  <c r="B1636" i="8"/>
  <c r="B1635" i="8"/>
  <c r="B1634" i="8"/>
  <c r="B1633" i="8"/>
  <c r="B1632" i="8"/>
  <c r="B1631" i="8"/>
  <c r="B1630" i="8"/>
  <c r="B1629" i="8"/>
  <c r="B1628" i="8"/>
  <c r="B1627" i="8"/>
  <c r="B1626" i="8"/>
  <c r="B1625" i="8"/>
  <c r="B1624" i="8"/>
  <c r="B1623" i="8"/>
  <c r="B1622" i="8"/>
  <c r="B1621" i="8"/>
  <c r="B1620" i="8"/>
  <c r="B1619" i="8"/>
  <c r="B1618" i="8"/>
  <c r="B1617" i="8"/>
  <c r="B1616" i="8"/>
  <c r="B1615" i="8"/>
  <c r="B1614" i="8"/>
  <c r="B1613" i="8"/>
  <c r="B1612" i="8"/>
  <c r="B1611" i="8"/>
  <c r="B1610" i="8"/>
  <c r="B1609" i="8"/>
  <c r="B1608" i="8"/>
  <c r="B1607" i="8"/>
  <c r="B1606" i="8"/>
  <c r="B1605" i="8"/>
  <c r="B1604" i="8"/>
  <c r="B1603" i="8"/>
  <c r="B1602" i="8"/>
  <c r="B1601" i="8"/>
  <c r="B1600" i="8"/>
  <c r="B1599" i="8"/>
  <c r="B1598" i="8"/>
  <c r="B1597" i="8"/>
  <c r="B1596" i="8"/>
  <c r="B1595" i="8"/>
  <c r="B1594" i="8"/>
  <c r="B1593" i="8"/>
  <c r="B1592" i="8"/>
  <c r="B1591" i="8"/>
  <c r="B1590" i="8"/>
  <c r="B1589" i="8"/>
  <c r="B1588" i="8"/>
  <c r="B1587" i="8"/>
  <c r="B1586" i="8"/>
  <c r="B1585" i="8"/>
  <c r="B1584" i="8"/>
  <c r="B1583" i="8"/>
  <c r="B1582" i="8"/>
  <c r="B1581" i="8"/>
  <c r="B1580" i="8"/>
  <c r="B1579" i="8"/>
  <c r="B1578" i="8"/>
  <c r="B1577" i="8"/>
  <c r="B1576" i="8"/>
  <c r="B1575" i="8"/>
  <c r="B1574" i="8"/>
  <c r="B1573" i="8"/>
  <c r="B1572" i="8"/>
  <c r="B1571" i="8"/>
  <c r="B1570" i="8"/>
  <c r="B1569" i="8"/>
  <c r="B1568" i="8"/>
  <c r="B1567" i="8"/>
  <c r="B1566" i="8"/>
  <c r="B1565" i="8"/>
  <c r="B1564" i="8"/>
  <c r="B1563" i="8"/>
  <c r="B1562" i="8"/>
  <c r="B1561" i="8"/>
  <c r="B1560" i="8"/>
  <c r="B1559" i="8"/>
  <c r="B1558" i="8"/>
  <c r="B1557" i="8"/>
  <c r="B1556" i="8"/>
  <c r="B1555" i="8"/>
  <c r="B1554" i="8"/>
  <c r="B1553" i="8"/>
  <c r="B1552" i="8"/>
  <c r="B1551" i="8"/>
  <c r="B1550" i="8"/>
  <c r="B1549" i="8"/>
  <c r="B1548" i="8"/>
  <c r="B1547" i="8"/>
  <c r="B1546" i="8"/>
  <c r="B1545" i="8"/>
  <c r="B1544" i="8"/>
  <c r="B1543" i="8"/>
  <c r="B1542" i="8"/>
  <c r="B1541" i="8"/>
  <c r="B1540" i="8"/>
  <c r="B1539" i="8"/>
  <c r="B1538" i="8"/>
  <c r="B1537" i="8"/>
  <c r="B1536" i="8"/>
  <c r="B1535" i="8"/>
  <c r="B1534" i="8"/>
  <c r="B1533" i="8"/>
  <c r="B1532" i="8"/>
  <c r="B1531" i="8"/>
  <c r="B1530" i="8"/>
  <c r="B1529" i="8"/>
  <c r="B1528" i="8"/>
  <c r="B1527" i="8"/>
  <c r="B1526" i="8"/>
  <c r="B1525" i="8"/>
  <c r="B1524" i="8"/>
  <c r="B1523" i="8"/>
  <c r="B1522" i="8"/>
  <c r="B1521" i="8"/>
  <c r="B1520" i="8"/>
  <c r="B1519" i="8"/>
  <c r="B1518" i="8"/>
  <c r="B1517" i="8"/>
  <c r="B1516" i="8"/>
  <c r="B1515" i="8"/>
  <c r="B1514" i="8"/>
  <c r="B1513" i="8"/>
  <c r="B1512" i="8"/>
  <c r="B1511" i="8"/>
  <c r="B1510" i="8"/>
  <c r="B1509" i="8"/>
  <c r="B1508" i="8"/>
  <c r="B1507" i="8"/>
  <c r="B1506" i="8"/>
  <c r="B1505" i="8"/>
  <c r="B1504" i="8"/>
  <c r="B1503" i="8"/>
  <c r="B1502" i="8"/>
  <c r="B1501" i="8"/>
  <c r="B1500" i="8"/>
  <c r="B1499" i="8"/>
  <c r="B1498" i="8"/>
  <c r="B1497" i="8"/>
  <c r="B1496" i="8"/>
  <c r="B1495" i="8"/>
  <c r="B1494" i="8"/>
  <c r="B1493" i="8"/>
  <c r="B1492" i="8"/>
  <c r="B1491" i="8"/>
  <c r="B1490" i="8"/>
  <c r="B1489" i="8"/>
  <c r="B1488" i="8"/>
  <c r="B1487" i="8"/>
  <c r="B1486" i="8"/>
  <c r="B1485" i="8"/>
  <c r="B1484" i="8"/>
  <c r="B1483" i="8"/>
  <c r="B1482" i="8"/>
  <c r="B1481" i="8"/>
  <c r="B1480" i="8"/>
  <c r="B1479" i="8"/>
  <c r="B1478" i="8"/>
  <c r="B1477" i="8"/>
  <c r="B1476" i="8"/>
  <c r="B1475" i="8"/>
  <c r="B1474" i="8"/>
  <c r="B1473" i="8"/>
  <c r="B1472" i="8"/>
  <c r="B1471" i="8"/>
  <c r="B1470" i="8"/>
  <c r="B1469" i="8"/>
  <c r="B1468" i="8"/>
  <c r="B1467" i="8"/>
  <c r="B1466" i="8"/>
  <c r="B1465" i="8"/>
  <c r="B1464" i="8"/>
  <c r="B1463" i="8"/>
  <c r="B1462" i="8"/>
  <c r="B1461" i="8"/>
  <c r="B1460" i="8"/>
  <c r="B1459" i="8"/>
  <c r="B1458" i="8"/>
  <c r="B1457" i="8"/>
  <c r="B1456" i="8"/>
  <c r="B1455" i="8"/>
  <c r="B1454" i="8"/>
  <c r="B1453" i="8"/>
  <c r="B1452" i="8"/>
  <c r="B1451" i="8"/>
  <c r="B1450" i="8"/>
  <c r="B1449" i="8"/>
  <c r="B1448" i="8"/>
  <c r="B1447" i="8"/>
  <c r="B1446" i="8"/>
  <c r="B1445" i="8"/>
  <c r="B1444" i="8"/>
  <c r="B1443" i="8"/>
  <c r="B1442" i="8"/>
  <c r="B1441" i="8"/>
  <c r="B1440" i="8"/>
  <c r="B1439" i="8"/>
  <c r="B1438" i="8"/>
  <c r="B1437" i="8"/>
  <c r="B1436" i="8"/>
  <c r="B1435" i="8"/>
  <c r="B1434" i="8"/>
  <c r="B1433" i="8"/>
  <c r="B1432" i="8"/>
  <c r="B1431" i="8"/>
  <c r="B1430" i="8"/>
  <c r="B1429" i="8"/>
  <c r="B1428" i="8"/>
  <c r="B1427" i="8"/>
  <c r="B1426" i="8"/>
  <c r="B1425" i="8"/>
  <c r="B1424" i="8"/>
  <c r="B1423" i="8"/>
  <c r="B1422" i="8"/>
  <c r="B1421" i="8"/>
  <c r="B1420" i="8"/>
  <c r="B1419" i="8"/>
  <c r="B1418" i="8"/>
  <c r="B1417" i="8"/>
  <c r="B1416" i="8"/>
  <c r="B1415" i="8"/>
  <c r="B1414" i="8"/>
  <c r="B1413" i="8"/>
  <c r="B1412" i="8"/>
  <c r="B1411" i="8"/>
  <c r="B1410" i="8"/>
  <c r="B1409" i="8"/>
  <c r="B1408" i="8"/>
  <c r="B1407" i="8"/>
  <c r="B1406" i="8"/>
  <c r="B1405" i="8"/>
  <c r="B1404" i="8"/>
  <c r="B1403" i="8"/>
  <c r="B1402" i="8"/>
  <c r="B1401" i="8"/>
  <c r="B1400" i="8"/>
  <c r="B1399" i="8"/>
  <c r="B1398" i="8"/>
  <c r="B1397" i="8"/>
  <c r="B1396" i="8"/>
  <c r="B1395" i="8"/>
  <c r="B1394" i="8"/>
  <c r="B1393" i="8"/>
  <c r="B1392" i="8"/>
  <c r="B1391" i="8"/>
  <c r="B1390" i="8"/>
  <c r="B1389" i="8"/>
  <c r="B1388" i="8"/>
  <c r="B1387" i="8"/>
  <c r="B1386" i="8"/>
  <c r="B1385" i="8"/>
  <c r="B1384" i="8"/>
  <c r="B1383" i="8"/>
  <c r="B1382" i="8"/>
  <c r="B1381" i="8"/>
  <c r="B1380" i="8"/>
  <c r="B1379" i="8"/>
  <c r="B1378" i="8"/>
  <c r="B1377" i="8"/>
  <c r="B1376" i="8"/>
  <c r="B1375" i="8"/>
  <c r="B1374" i="8"/>
  <c r="B1373" i="8"/>
  <c r="B1372" i="8"/>
  <c r="B1371" i="8"/>
  <c r="B1370" i="8"/>
  <c r="B1369" i="8"/>
  <c r="B1368" i="8"/>
  <c r="B1367" i="8"/>
  <c r="B1366" i="8"/>
  <c r="B1365" i="8"/>
  <c r="B1364" i="8"/>
  <c r="B1363" i="8"/>
  <c r="B1362" i="8"/>
  <c r="B1361" i="8"/>
  <c r="B1360" i="8"/>
  <c r="B1359" i="8"/>
  <c r="B1358" i="8"/>
  <c r="B1357" i="8"/>
  <c r="B1356" i="8"/>
  <c r="B1355" i="8"/>
  <c r="B1354" i="8"/>
  <c r="B1353" i="8"/>
  <c r="B1352" i="8"/>
  <c r="B1351" i="8"/>
  <c r="B1350" i="8"/>
  <c r="B1349" i="8"/>
  <c r="B1348" i="8"/>
  <c r="B1347" i="8"/>
  <c r="B1346" i="8"/>
  <c r="B1345" i="8"/>
  <c r="B1344" i="8"/>
  <c r="B1343" i="8"/>
  <c r="B1342" i="8"/>
  <c r="B1341" i="8"/>
  <c r="B1340" i="8"/>
  <c r="B1339" i="8"/>
  <c r="B1338" i="8"/>
  <c r="B1337" i="8"/>
  <c r="B1336" i="8"/>
  <c r="B1335" i="8"/>
  <c r="B1334" i="8"/>
  <c r="B1333" i="8"/>
  <c r="B1332" i="8"/>
  <c r="B1331" i="8"/>
  <c r="B1330" i="8"/>
  <c r="B1329" i="8"/>
  <c r="B1328" i="8"/>
  <c r="B1327" i="8"/>
  <c r="B1326" i="8"/>
  <c r="B1325" i="8"/>
  <c r="B1324" i="8"/>
  <c r="B1323" i="8"/>
  <c r="B1322" i="8"/>
  <c r="B1321" i="8"/>
  <c r="B1320" i="8"/>
  <c r="B1319" i="8"/>
  <c r="B1318" i="8"/>
  <c r="B1317" i="8"/>
  <c r="B1316" i="8"/>
  <c r="B1315" i="8"/>
  <c r="B1314" i="8"/>
  <c r="B1313" i="8"/>
  <c r="B1312" i="8"/>
  <c r="B1311" i="8"/>
  <c r="B1310" i="8"/>
  <c r="B1309" i="8"/>
  <c r="B1308" i="8"/>
  <c r="B1307" i="8"/>
  <c r="B1306" i="8"/>
  <c r="B1305" i="8"/>
  <c r="B1304" i="8"/>
  <c r="B1303" i="8"/>
  <c r="B1302" i="8"/>
  <c r="B1301" i="8"/>
  <c r="B1300" i="8"/>
  <c r="B1299" i="8"/>
  <c r="B1298" i="8"/>
  <c r="B1297" i="8"/>
  <c r="B1296" i="8"/>
  <c r="B1295" i="8"/>
  <c r="B1294" i="8"/>
  <c r="B1293" i="8"/>
  <c r="B1292" i="8"/>
  <c r="B1291" i="8"/>
  <c r="B1290" i="8"/>
  <c r="B1289" i="8"/>
  <c r="B1288" i="8"/>
  <c r="B1287" i="8"/>
  <c r="B1286" i="8"/>
  <c r="B1285" i="8"/>
  <c r="B1284" i="8"/>
  <c r="B1283" i="8"/>
  <c r="B1282" i="8"/>
  <c r="B1281" i="8"/>
  <c r="B1280" i="8"/>
  <c r="B1279" i="8"/>
  <c r="B1278" i="8"/>
  <c r="B1277" i="8"/>
  <c r="B1276" i="8"/>
  <c r="B1275" i="8"/>
  <c r="B1274" i="8"/>
  <c r="B1273" i="8"/>
  <c r="B1272" i="8"/>
  <c r="B1271" i="8"/>
  <c r="B1270" i="8"/>
  <c r="B1269" i="8"/>
  <c r="B1268" i="8"/>
  <c r="B1267" i="8"/>
  <c r="B1266" i="8"/>
  <c r="B1265" i="8"/>
  <c r="B1264" i="8"/>
  <c r="B1263" i="8"/>
  <c r="B1262" i="8"/>
  <c r="B1261" i="8"/>
  <c r="B1260" i="8"/>
  <c r="B1259" i="8"/>
  <c r="B1258" i="8"/>
  <c r="B1257" i="8"/>
  <c r="B1256" i="8"/>
  <c r="B1255" i="8"/>
  <c r="B1254" i="8"/>
  <c r="B1253" i="8"/>
  <c r="B1252" i="8"/>
  <c r="B1251" i="8"/>
  <c r="B1250" i="8"/>
  <c r="B1249" i="8"/>
  <c r="B1248" i="8"/>
  <c r="B1247" i="8"/>
  <c r="B1246" i="8"/>
  <c r="B1245" i="8"/>
  <c r="B1244" i="8"/>
  <c r="B1243" i="8"/>
  <c r="B1242" i="8"/>
  <c r="B1241" i="8"/>
  <c r="B1240" i="8"/>
  <c r="B1239" i="8"/>
  <c r="B1238" i="8"/>
  <c r="B1237" i="8"/>
  <c r="B1236" i="8"/>
  <c r="B1235" i="8"/>
  <c r="B1234" i="8"/>
  <c r="B1233" i="8"/>
  <c r="B1232" i="8"/>
  <c r="B1231" i="8"/>
  <c r="B1230" i="8"/>
  <c r="B1229" i="8"/>
  <c r="B1228" i="8"/>
  <c r="B1227" i="8"/>
  <c r="B1226" i="8"/>
  <c r="B1225" i="8"/>
  <c r="B1224" i="8"/>
  <c r="B1223" i="8"/>
  <c r="B1222" i="8"/>
  <c r="B1221" i="8"/>
  <c r="B1220" i="8"/>
  <c r="B1219" i="8"/>
  <c r="B1218" i="8"/>
  <c r="B1217" i="8"/>
  <c r="B1216" i="8"/>
  <c r="B1215" i="8"/>
  <c r="B1214" i="8"/>
  <c r="B1213" i="8"/>
  <c r="B1212" i="8"/>
  <c r="B1211" i="8"/>
  <c r="B1210" i="8"/>
  <c r="B1209" i="8"/>
  <c r="B1208" i="8"/>
  <c r="B1207" i="8"/>
  <c r="B1206" i="8"/>
  <c r="B1205" i="8"/>
  <c r="B1204" i="8"/>
  <c r="B1203" i="8"/>
  <c r="B1202" i="8"/>
  <c r="B1201" i="8"/>
  <c r="B1200" i="8"/>
  <c r="B1199" i="8"/>
  <c r="B1198" i="8"/>
  <c r="B1197" i="8"/>
  <c r="B1196" i="8"/>
  <c r="B1195" i="8"/>
  <c r="B1194" i="8"/>
  <c r="B1193" i="8"/>
  <c r="B1192" i="8"/>
  <c r="B1191" i="8"/>
  <c r="B1190" i="8"/>
  <c r="B1189" i="8"/>
  <c r="B1188" i="8"/>
  <c r="B1187" i="8"/>
  <c r="B1186" i="8"/>
  <c r="B1185" i="8"/>
  <c r="B1184" i="8"/>
  <c r="B1183" i="8"/>
  <c r="B1182" i="8"/>
  <c r="B1181" i="8"/>
  <c r="B1180" i="8"/>
  <c r="B1179" i="8"/>
  <c r="B1178" i="8"/>
  <c r="B1177" i="8"/>
  <c r="B1176" i="8"/>
  <c r="B1175" i="8"/>
  <c r="B1174" i="8"/>
  <c r="B1173" i="8"/>
  <c r="B1172" i="8"/>
  <c r="B1171" i="8"/>
  <c r="B1170" i="8"/>
  <c r="B1169" i="8"/>
  <c r="B1168" i="8"/>
  <c r="B1167" i="8"/>
  <c r="B1166" i="8"/>
  <c r="B1165" i="8"/>
  <c r="B1164" i="8"/>
  <c r="B1163" i="8"/>
  <c r="B1162" i="8"/>
  <c r="B1161" i="8"/>
  <c r="B1160" i="8"/>
  <c r="B1159" i="8"/>
  <c r="B1158" i="8"/>
  <c r="B1157" i="8"/>
  <c r="B1156" i="8"/>
  <c r="B1155" i="8"/>
  <c r="B1154" i="8"/>
  <c r="B1153" i="8"/>
  <c r="B1152" i="8"/>
  <c r="B1151" i="8"/>
  <c r="B1150" i="8"/>
  <c r="B1149" i="8"/>
  <c r="B1148" i="8"/>
  <c r="B1147" i="8"/>
  <c r="B1146" i="8"/>
  <c r="B1145" i="8"/>
  <c r="B1144" i="8"/>
  <c r="B1143" i="8"/>
  <c r="B1142" i="8"/>
  <c r="B1141" i="8"/>
  <c r="B1140" i="8"/>
  <c r="B1139" i="8"/>
  <c r="B1138" i="8"/>
  <c r="B1137" i="8"/>
  <c r="B1136" i="8"/>
  <c r="B1135" i="8"/>
  <c r="B1134" i="8"/>
  <c r="B1133" i="8"/>
  <c r="B1132" i="8"/>
  <c r="B1131" i="8"/>
  <c r="B1130" i="8"/>
  <c r="B1129" i="8"/>
  <c r="B1128" i="8"/>
  <c r="B1127" i="8"/>
  <c r="B1126" i="8"/>
  <c r="B1125" i="8"/>
  <c r="B1124" i="8"/>
  <c r="B1123" i="8"/>
  <c r="B1122" i="8"/>
  <c r="B1121" i="8"/>
  <c r="B1120" i="8"/>
  <c r="B1119" i="8"/>
  <c r="B1118" i="8"/>
  <c r="B1117" i="8"/>
  <c r="B1116" i="8"/>
  <c r="B1115" i="8"/>
  <c r="B1114" i="8"/>
  <c r="B1113" i="8"/>
  <c r="B1112" i="8"/>
  <c r="B1111" i="8"/>
  <c r="B1110" i="8"/>
  <c r="B1109" i="8"/>
  <c r="B1108" i="8"/>
  <c r="B1107" i="8"/>
  <c r="B1106" i="8"/>
  <c r="B1105" i="8"/>
  <c r="B1104" i="8"/>
  <c r="B1103" i="8"/>
  <c r="B1102" i="8"/>
  <c r="B1101" i="8"/>
  <c r="B1100" i="8"/>
  <c r="B1099" i="8"/>
  <c r="B1098" i="8"/>
  <c r="B1097" i="8"/>
  <c r="B1096" i="8"/>
  <c r="B1095" i="8"/>
  <c r="B1094" i="8"/>
  <c r="B1093" i="8"/>
  <c r="B1092" i="8"/>
  <c r="B1091" i="8"/>
  <c r="B1090" i="8"/>
  <c r="B1089" i="8"/>
  <c r="B1088" i="8"/>
  <c r="B1087" i="8"/>
  <c r="B1086" i="8"/>
  <c r="B1085" i="8"/>
  <c r="B1084" i="8"/>
  <c r="B1083" i="8"/>
  <c r="B1082" i="8"/>
  <c r="B1081" i="8"/>
  <c r="B1080" i="8"/>
  <c r="B1079" i="8"/>
  <c r="B1078" i="8"/>
  <c r="B1077" i="8"/>
  <c r="B1076" i="8"/>
  <c r="B1075" i="8"/>
  <c r="B1074" i="8"/>
  <c r="B1073" i="8"/>
  <c r="B1072" i="8"/>
  <c r="B1071" i="8"/>
  <c r="B1070" i="8"/>
  <c r="B1069" i="8"/>
  <c r="B1068" i="8"/>
  <c r="B1067" i="8"/>
  <c r="B1066" i="8"/>
  <c r="B1065" i="8"/>
  <c r="B1064" i="8"/>
  <c r="B1063" i="8"/>
  <c r="B1062" i="8"/>
  <c r="B1061" i="8"/>
  <c r="B1060" i="8"/>
  <c r="B1059" i="8"/>
  <c r="B1058" i="8"/>
  <c r="B1057" i="8"/>
  <c r="B1056" i="8"/>
  <c r="B1055" i="8"/>
  <c r="B1054" i="8"/>
  <c r="B1053" i="8"/>
  <c r="B1052" i="8"/>
  <c r="B1051" i="8"/>
  <c r="B1050" i="8"/>
  <c r="B1049" i="8"/>
  <c r="B1048" i="8"/>
  <c r="B1047" i="8"/>
  <c r="B1046" i="8"/>
  <c r="B1045" i="8"/>
  <c r="B1044" i="8"/>
  <c r="B1043" i="8"/>
  <c r="B1042" i="8"/>
  <c r="B1041" i="8"/>
  <c r="B1040" i="8"/>
  <c r="B1039" i="8"/>
  <c r="B1038" i="8"/>
  <c r="B1037" i="8"/>
  <c r="B1036" i="8"/>
  <c r="B1035" i="8"/>
  <c r="B1034" i="8"/>
  <c r="B1033" i="8"/>
  <c r="B1032" i="8"/>
  <c r="B1031" i="8"/>
  <c r="B1030" i="8"/>
  <c r="B1029" i="8"/>
  <c r="B1028" i="8"/>
  <c r="B1027" i="8"/>
  <c r="B1026" i="8"/>
  <c r="B1025" i="8"/>
  <c r="B1024" i="8"/>
  <c r="B1023" i="8"/>
  <c r="B1022" i="8"/>
  <c r="B1021" i="8"/>
  <c r="B1020" i="8"/>
  <c r="B1019" i="8"/>
  <c r="B1018" i="8"/>
  <c r="B1017" i="8"/>
  <c r="B1016" i="8"/>
  <c r="B1015" i="8"/>
  <c r="B1014" i="8"/>
  <c r="B1013" i="8"/>
  <c r="B1012" i="8"/>
  <c r="B1011" i="8"/>
  <c r="B1010" i="8"/>
  <c r="B1009" i="8"/>
  <c r="B1008" i="8"/>
  <c r="B1007" i="8"/>
  <c r="B1006" i="8"/>
  <c r="B1005" i="8"/>
  <c r="B1004" i="8"/>
  <c r="B1003" i="8"/>
  <c r="B1002" i="8"/>
  <c r="B1001" i="8"/>
  <c r="B1000" i="8"/>
  <c r="B999" i="8"/>
  <c r="B998" i="8"/>
  <c r="B997" i="8"/>
  <c r="B996" i="8"/>
  <c r="B995" i="8"/>
  <c r="B994" i="8"/>
  <c r="B993" i="8"/>
  <c r="B992" i="8"/>
  <c r="B991" i="8"/>
  <c r="B990" i="8"/>
  <c r="B989" i="8"/>
  <c r="B988" i="8"/>
  <c r="B987" i="8"/>
  <c r="B986" i="8"/>
  <c r="B985" i="8"/>
  <c r="B984" i="8"/>
  <c r="B983" i="8"/>
  <c r="B982" i="8"/>
  <c r="B981" i="8"/>
  <c r="B980" i="8"/>
  <c r="B979" i="8"/>
  <c r="B978" i="8"/>
  <c r="B977" i="8"/>
  <c r="B976" i="8"/>
  <c r="B975" i="8"/>
  <c r="B974" i="8"/>
  <c r="B973" i="8"/>
  <c r="B972" i="8"/>
  <c r="B971" i="8"/>
  <c r="B970" i="8"/>
  <c r="B969" i="8"/>
  <c r="B968" i="8"/>
  <c r="B967" i="8"/>
  <c r="B966" i="8"/>
  <c r="B965" i="8"/>
  <c r="B964" i="8"/>
  <c r="B963" i="8"/>
  <c r="B962" i="8"/>
  <c r="B961" i="8"/>
  <c r="B960" i="8"/>
  <c r="B959" i="8"/>
  <c r="B958" i="8"/>
  <c r="B957" i="8"/>
  <c r="B956" i="8"/>
  <c r="B955" i="8"/>
  <c r="B954" i="8"/>
  <c r="B953" i="8"/>
  <c r="B952" i="8"/>
  <c r="B951" i="8"/>
  <c r="B950" i="8"/>
  <c r="B949" i="8"/>
  <c r="B948" i="8"/>
  <c r="B947" i="8"/>
  <c r="B946" i="8"/>
  <c r="B945" i="8"/>
  <c r="B944" i="8"/>
  <c r="B943" i="8"/>
  <c r="B942" i="8"/>
  <c r="B941" i="8"/>
  <c r="B940" i="8"/>
  <c r="B939" i="8"/>
  <c r="B938" i="8"/>
  <c r="B937" i="8"/>
  <c r="B936" i="8"/>
  <c r="B935" i="8"/>
  <c r="B934" i="8"/>
  <c r="B933" i="8"/>
  <c r="B932" i="8"/>
  <c r="B931" i="8"/>
  <c r="B930" i="8"/>
  <c r="B929" i="8"/>
  <c r="B928" i="8"/>
  <c r="B927" i="8"/>
  <c r="B926" i="8"/>
  <c r="B925" i="8"/>
  <c r="B924" i="8"/>
  <c r="B923" i="8"/>
  <c r="B922" i="8"/>
  <c r="B921" i="8"/>
  <c r="B920" i="8"/>
  <c r="B919" i="8"/>
  <c r="B918" i="8"/>
  <c r="B917" i="8"/>
  <c r="B916" i="8"/>
  <c r="B915" i="8"/>
  <c r="B914" i="8"/>
  <c r="B913" i="8"/>
  <c r="B912" i="8"/>
  <c r="B911" i="8"/>
  <c r="B910" i="8"/>
  <c r="B909" i="8"/>
  <c r="B908" i="8"/>
  <c r="B907" i="8"/>
  <c r="B906" i="8"/>
  <c r="B905" i="8"/>
  <c r="B904" i="8"/>
  <c r="B903" i="8"/>
  <c r="B902" i="8"/>
  <c r="B901" i="8"/>
  <c r="B900" i="8"/>
  <c r="B899" i="8"/>
  <c r="B898" i="8"/>
  <c r="B897" i="8"/>
  <c r="B896" i="8"/>
  <c r="B895" i="8"/>
  <c r="B894" i="8"/>
  <c r="B893" i="8"/>
  <c r="B892" i="8"/>
  <c r="B891" i="8"/>
  <c r="B890" i="8"/>
  <c r="B889" i="8"/>
  <c r="B888" i="8"/>
  <c r="B887" i="8"/>
  <c r="B886" i="8"/>
  <c r="B885" i="8"/>
  <c r="B884" i="8"/>
  <c r="B883" i="8"/>
  <c r="B882" i="8"/>
  <c r="B881" i="8"/>
  <c r="B880" i="8"/>
  <c r="B879" i="8"/>
  <c r="B878" i="8"/>
  <c r="B877" i="8"/>
  <c r="B876" i="8"/>
  <c r="B875" i="8"/>
  <c r="B874" i="8"/>
  <c r="B873" i="8"/>
  <c r="B872" i="8"/>
  <c r="B871" i="8"/>
  <c r="B870" i="8"/>
  <c r="B869" i="8"/>
  <c r="B868" i="8"/>
  <c r="B867" i="8"/>
  <c r="B866" i="8"/>
  <c r="B865" i="8"/>
  <c r="B864" i="8"/>
  <c r="B863" i="8"/>
  <c r="B862" i="8"/>
  <c r="B861" i="8"/>
  <c r="B860" i="8"/>
  <c r="B859" i="8"/>
  <c r="B858" i="8"/>
  <c r="B857" i="8"/>
  <c r="B856" i="8"/>
  <c r="B855" i="8"/>
  <c r="B854" i="8"/>
  <c r="B853" i="8"/>
  <c r="B852" i="8"/>
  <c r="B851" i="8"/>
  <c r="B850" i="8"/>
  <c r="B849" i="8"/>
  <c r="B848" i="8"/>
  <c r="B847" i="8"/>
  <c r="B846" i="8"/>
  <c r="B845" i="8"/>
  <c r="B844" i="8"/>
  <c r="B843" i="8"/>
  <c r="B842" i="8"/>
  <c r="B841" i="8"/>
  <c r="B840" i="8"/>
  <c r="B839" i="8"/>
  <c r="B838" i="8"/>
  <c r="B837" i="8"/>
  <c r="B836" i="8"/>
  <c r="B835" i="8"/>
  <c r="B834" i="8"/>
  <c r="B833" i="8"/>
  <c r="B832" i="8"/>
  <c r="B831" i="8"/>
  <c r="B830" i="8"/>
  <c r="B829" i="8"/>
  <c r="B828" i="8"/>
  <c r="B827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B811" i="8"/>
  <c r="B810" i="8"/>
  <c r="B809" i="8"/>
  <c r="B808" i="8"/>
  <c r="B807" i="8"/>
  <c r="B806" i="8"/>
  <c r="B805" i="8"/>
  <c r="B804" i="8"/>
  <c r="B803" i="8"/>
  <c r="B802" i="8"/>
  <c r="B801" i="8"/>
  <c r="B800" i="8"/>
  <c r="B799" i="8"/>
  <c r="B798" i="8"/>
  <c r="B797" i="8"/>
  <c r="B796" i="8"/>
  <c r="B795" i="8"/>
  <c r="B794" i="8"/>
  <c r="B793" i="8"/>
  <c r="B792" i="8"/>
  <c r="B791" i="8"/>
  <c r="B790" i="8"/>
  <c r="B789" i="8"/>
  <c r="B788" i="8"/>
  <c r="B787" i="8"/>
  <c r="B786" i="8"/>
  <c r="B785" i="8"/>
  <c r="B784" i="8"/>
  <c r="B783" i="8"/>
  <c r="B782" i="8"/>
  <c r="B781" i="8"/>
  <c r="B780" i="8"/>
  <c r="B779" i="8"/>
  <c r="B778" i="8"/>
  <c r="B777" i="8"/>
  <c r="B776" i="8"/>
  <c r="B775" i="8"/>
  <c r="B774" i="8"/>
  <c r="B773" i="8"/>
  <c r="B772" i="8"/>
  <c r="B771" i="8"/>
  <c r="B770" i="8"/>
  <c r="B769" i="8"/>
  <c r="B768" i="8"/>
  <c r="B767" i="8"/>
  <c r="B766" i="8"/>
  <c r="B765" i="8"/>
  <c r="B764" i="8"/>
  <c r="B763" i="8"/>
  <c r="B762" i="8"/>
  <c r="B761" i="8"/>
  <c r="B760" i="8"/>
  <c r="B759" i="8"/>
  <c r="B758" i="8"/>
  <c r="B757" i="8"/>
  <c r="B756" i="8"/>
  <c r="B755" i="8"/>
  <c r="B754" i="8"/>
  <c r="B753" i="8"/>
  <c r="B752" i="8"/>
  <c r="B751" i="8"/>
  <c r="B750" i="8"/>
  <c r="B749" i="8"/>
  <c r="B748" i="8"/>
  <c r="B747" i="8"/>
  <c r="B746" i="8"/>
  <c r="B745" i="8"/>
  <c r="B744" i="8"/>
  <c r="B743" i="8"/>
  <c r="B742" i="8"/>
  <c r="B741" i="8"/>
  <c r="B740" i="8"/>
  <c r="B739" i="8"/>
  <c r="B738" i="8"/>
  <c r="B737" i="8"/>
  <c r="B736" i="8"/>
  <c r="B735" i="8"/>
  <c r="B734" i="8"/>
  <c r="B733" i="8"/>
  <c r="B732" i="8"/>
  <c r="B731" i="8"/>
  <c r="B730" i="8"/>
  <c r="B729" i="8"/>
  <c r="B728" i="8"/>
  <c r="B727" i="8"/>
  <c r="B726" i="8"/>
  <c r="B725" i="8"/>
  <c r="B724" i="8"/>
  <c r="B723" i="8"/>
  <c r="B722" i="8"/>
  <c r="B721" i="8"/>
  <c r="B720" i="8"/>
  <c r="B719" i="8"/>
  <c r="B718" i="8"/>
  <c r="B717" i="8"/>
  <c r="B716" i="8"/>
  <c r="B715" i="8"/>
  <c r="B714" i="8"/>
  <c r="B713" i="8"/>
  <c r="B712" i="8"/>
  <c r="B711" i="8"/>
  <c r="B710" i="8"/>
  <c r="B709" i="8"/>
  <c r="B708" i="8"/>
  <c r="B707" i="8"/>
  <c r="B706" i="8"/>
  <c r="B705" i="8"/>
  <c r="B704" i="8"/>
  <c r="B703" i="8"/>
  <c r="B702" i="8"/>
  <c r="B701" i="8"/>
  <c r="B700" i="8"/>
  <c r="B699" i="8"/>
  <c r="B698" i="8"/>
  <c r="B697" i="8"/>
  <c r="B696" i="8"/>
  <c r="B695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B672" i="8"/>
  <c r="B671" i="8"/>
  <c r="B670" i="8"/>
  <c r="B669" i="8"/>
  <c r="B668" i="8"/>
  <c r="B667" i="8"/>
  <c r="B666" i="8"/>
  <c r="B665" i="8"/>
  <c r="B664" i="8"/>
  <c r="B663" i="8"/>
  <c r="B662" i="8"/>
  <c r="B661" i="8"/>
  <c r="B660" i="8"/>
  <c r="B659" i="8"/>
  <c r="B658" i="8"/>
  <c r="B657" i="8"/>
  <c r="B656" i="8"/>
  <c r="B655" i="8"/>
  <c r="B654" i="8"/>
  <c r="B653" i="8"/>
  <c r="B652" i="8"/>
  <c r="B651" i="8"/>
  <c r="B650" i="8"/>
  <c r="B649" i="8"/>
  <c r="B648" i="8"/>
  <c r="B647" i="8"/>
  <c r="B646" i="8"/>
  <c r="B645" i="8"/>
  <c r="B644" i="8"/>
  <c r="B643" i="8"/>
  <c r="B642" i="8"/>
  <c r="B641" i="8"/>
  <c r="B640" i="8"/>
  <c r="B639" i="8"/>
  <c r="B638" i="8"/>
  <c r="B637" i="8"/>
  <c r="B636" i="8"/>
  <c r="B635" i="8"/>
  <c r="B634" i="8"/>
  <c r="B633" i="8"/>
  <c r="B632" i="8"/>
  <c r="B631" i="8"/>
  <c r="B630" i="8"/>
  <c r="B629" i="8"/>
  <c r="B628" i="8"/>
  <c r="B627" i="8"/>
  <c r="B626" i="8"/>
  <c r="B625" i="8"/>
  <c r="B624" i="8"/>
  <c r="B623" i="8"/>
  <c r="B622" i="8"/>
  <c r="B621" i="8"/>
  <c r="B620" i="8"/>
  <c r="B619" i="8"/>
  <c r="B618" i="8"/>
  <c r="B617" i="8"/>
  <c r="B616" i="8"/>
  <c r="B615" i="8"/>
  <c r="B614" i="8"/>
  <c r="B613" i="8"/>
  <c r="B612" i="8"/>
  <c r="B611" i="8"/>
  <c r="B610" i="8"/>
  <c r="B609" i="8"/>
  <c r="B608" i="8"/>
  <c r="B607" i="8"/>
  <c r="B606" i="8"/>
  <c r="B605" i="8"/>
  <c r="B604" i="8"/>
  <c r="B603" i="8"/>
  <c r="B602" i="8"/>
  <c r="B601" i="8"/>
  <c r="B600" i="8"/>
  <c r="B599" i="8"/>
  <c r="B598" i="8"/>
  <c r="B597" i="8"/>
  <c r="B596" i="8"/>
  <c r="B595" i="8"/>
  <c r="B594" i="8"/>
  <c r="B593" i="8"/>
  <c r="B592" i="8"/>
  <c r="B591" i="8"/>
  <c r="B590" i="8"/>
  <c r="B589" i="8"/>
  <c r="B588" i="8"/>
  <c r="B587" i="8"/>
  <c r="B586" i="8"/>
  <c r="B585" i="8"/>
  <c r="B584" i="8"/>
  <c r="B583" i="8"/>
  <c r="B582" i="8"/>
  <c r="B581" i="8"/>
  <c r="B580" i="8"/>
  <c r="B579" i="8"/>
  <c r="B578" i="8"/>
  <c r="B577" i="8"/>
  <c r="B576" i="8"/>
  <c r="B575" i="8"/>
  <c r="B574" i="8"/>
  <c r="B573" i="8"/>
  <c r="B572" i="8"/>
  <c r="B571" i="8"/>
  <c r="B570" i="8"/>
  <c r="B569" i="8"/>
  <c r="B568" i="8"/>
  <c r="B567" i="8"/>
  <c r="B566" i="8"/>
  <c r="B565" i="8"/>
  <c r="B564" i="8"/>
  <c r="B563" i="8"/>
  <c r="B562" i="8"/>
  <c r="B561" i="8"/>
  <c r="B560" i="8"/>
  <c r="B559" i="8"/>
  <c r="B558" i="8"/>
  <c r="B557" i="8"/>
  <c r="B556" i="8"/>
  <c r="B555" i="8"/>
  <c r="B554" i="8"/>
  <c r="B553" i="8"/>
  <c r="B552" i="8"/>
  <c r="B551" i="8"/>
  <c r="B550" i="8"/>
  <c r="B549" i="8"/>
  <c r="B548" i="8"/>
  <c r="B547" i="8"/>
  <c r="B546" i="8"/>
  <c r="B545" i="8"/>
  <c r="B544" i="8"/>
  <c r="B543" i="8"/>
  <c r="B542" i="8"/>
  <c r="B541" i="8"/>
  <c r="B540" i="8"/>
  <c r="B539" i="8"/>
  <c r="B538" i="8"/>
  <c r="B537" i="8"/>
  <c r="B536" i="8"/>
  <c r="B535" i="8"/>
  <c r="B534" i="8"/>
  <c r="B533" i="8"/>
  <c r="B532" i="8"/>
  <c r="B531" i="8"/>
  <c r="B530" i="8"/>
  <c r="B529" i="8"/>
  <c r="B528" i="8"/>
  <c r="B527" i="8"/>
  <c r="B526" i="8"/>
  <c r="B525" i="8"/>
  <c r="B524" i="8"/>
  <c r="B523" i="8"/>
  <c r="B522" i="8"/>
  <c r="B521" i="8"/>
  <c r="B520" i="8"/>
  <c r="B519" i="8"/>
  <c r="B518" i="8"/>
  <c r="B517" i="8"/>
  <c r="B516" i="8"/>
  <c r="B515" i="8"/>
  <c r="B514" i="8"/>
  <c r="B513" i="8"/>
  <c r="B512" i="8"/>
  <c r="B511" i="8"/>
  <c r="B510" i="8"/>
  <c r="B509" i="8"/>
  <c r="B508" i="8"/>
  <c r="B507" i="8"/>
  <c r="B506" i="8"/>
  <c r="B505" i="8"/>
  <c r="B504" i="8"/>
  <c r="B503" i="8"/>
  <c r="B502" i="8"/>
  <c r="B501" i="8"/>
  <c r="B500" i="8"/>
  <c r="B499" i="8"/>
  <c r="B498" i="8"/>
  <c r="B497" i="8"/>
  <c r="B496" i="8"/>
  <c r="B495" i="8"/>
  <c r="B494" i="8"/>
  <c r="B493" i="8"/>
  <c r="B492" i="8"/>
  <c r="B491" i="8"/>
  <c r="B490" i="8"/>
  <c r="B489" i="8"/>
  <c r="B488" i="8"/>
  <c r="B487" i="8"/>
  <c r="B486" i="8"/>
  <c r="B485" i="8"/>
  <c r="B484" i="8"/>
  <c r="B483" i="8"/>
  <c r="B482" i="8"/>
  <c r="B481" i="8"/>
  <c r="B480" i="8"/>
  <c r="B479" i="8"/>
  <c r="B478" i="8"/>
  <c r="B477" i="8"/>
  <c r="B476" i="8"/>
  <c r="B475" i="8"/>
  <c r="B474" i="8"/>
  <c r="B473" i="8"/>
  <c r="B472" i="8"/>
  <c r="B471" i="8"/>
  <c r="B470" i="8"/>
  <c r="B469" i="8"/>
  <c r="B468" i="8"/>
  <c r="B467" i="8"/>
  <c r="B466" i="8"/>
  <c r="B465" i="8"/>
  <c r="B464" i="8"/>
  <c r="B463" i="8"/>
  <c r="B462" i="8"/>
  <c r="B461" i="8"/>
  <c r="B460" i="8"/>
  <c r="B459" i="8"/>
  <c r="B458" i="8"/>
  <c r="B457" i="8"/>
  <c r="B456" i="8"/>
  <c r="B455" i="8"/>
  <c r="B454" i="8"/>
  <c r="B453" i="8"/>
  <c r="B452" i="8"/>
  <c r="B451" i="8"/>
  <c r="B450" i="8"/>
  <c r="B449" i="8"/>
  <c r="B448" i="8"/>
  <c r="B447" i="8"/>
  <c r="B446" i="8"/>
  <c r="B445" i="8"/>
  <c r="B444" i="8"/>
  <c r="B443" i="8"/>
  <c r="B442" i="8"/>
  <c r="B441" i="8"/>
  <c r="B440" i="8"/>
  <c r="B439" i="8"/>
  <c r="B438" i="8"/>
  <c r="B437" i="8"/>
  <c r="B436" i="8"/>
  <c r="B435" i="8"/>
  <c r="B434" i="8"/>
  <c r="B433" i="8"/>
  <c r="B432" i="8"/>
  <c r="B431" i="8"/>
  <c r="B430" i="8"/>
  <c r="B429" i="8"/>
  <c r="B428" i="8"/>
  <c r="B427" i="8"/>
  <c r="B426" i="8"/>
  <c r="B425" i="8"/>
  <c r="B424" i="8"/>
  <c r="B423" i="8"/>
  <c r="B422" i="8"/>
  <c r="B421" i="8"/>
  <c r="B420" i="8"/>
  <c r="B419" i="8"/>
  <c r="B418" i="8"/>
  <c r="B417" i="8"/>
  <c r="B416" i="8"/>
  <c r="B415" i="8"/>
  <c r="B414" i="8"/>
  <c r="B413" i="8"/>
  <c r="B412" i="8"/>
  <c r="B411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98" i="8"/>
  <c r="B397" i="8"/>
  <c r="B396" i="8"/>
  <c r="B395" i="8"/>
  <c r="B394" i="8"/>
  <c r="B393" i="8"/>
  <c r="B392" i="8"/>
  <c r="B391" i="8"/>
  <c r="B390" i="8"/>
  <c r="B389" i="8"/>
  <c r="B388" i="8"/>
  <c r="B387" i="8"/>
  <c r="B386" i="8"/>
  <c r="B385" i="8"/>
  <c r="B384" i="8"/>
  <c r="B383" i="8"/>
  <c r="B382" i="8"/>
  <c r="B381" i="8"/>
  <c r="B380" i="8"/>
  <c r="B379" i="8"/>
  <c r="B378" i="8"/>
  <c r="B377" i="8"/>
  <c r="B376" i="8"/>
  <c r="B375" i="8"/>
  <c r="B374" i="8"/>
  <c r="B373" i="8"/>
  <c r="B372" i="8"/>
  <c r="B371" i="8"/>
  <c r="B370" i="8"/>
  <c r="B369" i="8"/>
  <c r="B368" i="8"/>
  <c r="B367" i="8"/>
  <c r="B366" i="8"/>
  <c r="B365" i="8"/>
  <c r="B364" i="8"/>
  <c r="B363" i="8"/>
  <c r="B362" i="8"/>
  <c r="B361" i="8"/>
  <c r="B360" i="8"/>
  <c r="B359" i="8"/>
  <c r="B358" i="8"/>
  <c r="B357" i="8"/>
  <c r="B356" i="8"/>
  <c r="B355" i="8"/>
  <c r="B354" i="8"/>
  <c r="B353" i="8"/>
  <c r="B352" i="8"/>
  <c r="B351" i="8"/>
  <c r="B350" i="8"/>
  <c r="B349" i="8"/>
  <c r="B348" i="8"/>
  <c r="B347" i="8"/>
  <c r="B346" i="8"/>
  <c r="B345" i="8"/>
  <c r="B344" i="8"/>
  <c r="B343" i="8"/>
  <c r="B342" i="8"/>
  <c r="B341" i="8"/>
  <c r="B340" i="8"/>
  <c r="B339" i="8"/>
  <c r="B338" i="8"/>
  <c r="B337" i="8"/>
  <c r="B336" i="8"/>
  <c r="B335" i="8"/>
  <c r="B334" i="8"/>
  <c r="B333" i="8"/>
  <c r="B332" i="8"/>
  <c r="B331" i="8"/>
  <c r="B330" i="8"/>
  <c r="B329" i="8"/>
  <c r="B328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2" i="8"/>
  <c r="B311" i="8"/>
  <c r="B310" i="8"/>
  <c r="B309" i="8"/>
  <c r="B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L95" i="7" l="1"/>
  <c r="I9" i="5" l="1"/>
  <c r="I68" i="4"/>
  <c r="L67" i="4"/>
  <c r="H67" i="4"/>
  <c r="F67" i="4"/>
  <c r="F117" i="7" l="1"/>
  <c r="B28" i="4" s="1"/>
  <c r="J137" i="7"/>
  <c r="D36" i="4" s="1"/>
  <c r="N50" i="4"/>
  <c r="L50" i="4"/>
  <c r="I50" i="4"/>
  <c r="G50" i="4"/>
  <c r="M27" i="4"/>
  <c r="M26" i="4"/>
  <c r="J26" i="4"/>
  <c r="D26" i="4"/>
  <c r="L22" i="4"/>
  <c r="J22" i="4"/>
  <c r="L68" i="4"/>
  <c r="G68" i="4"/>
  <c r="E68" i="4"/>
  <c r="O35" i="4"/>
  <c r="H3" i="4"/>
  <c r="M37" i="4"/>
  <c r="B37" i="4"/>
  <c r="H83" i="4"/>
  <c r="E83" i="4"/>
  <c r="B83" i="4"/>
  <c r="I82" i="4"/>
  <c r="I61" i="1"/>
  <c r="N61" i="1" s="1"/>
  <c r="I62" i="1"/>
  <c r="J62" i="1" s="1"/>
  <c r="I63" i="1"/>
  <c r="N63" i="1" s="1"/>
  <c r="I60" i="1"/>
  <c r="J60" i="1" s="1"/>
  <c r="C50" i="1"/>
  <c r="C51" i="1"/>
  <c r="C52" i="1"/>
  <c r="C53" i="1"/>
  <c r="C54" i="1"/>
  <c r="C55" i="1"/>
  <c r="C56" i="1"/>
  <c r="C49" i="1"/>
  <c r="L82" i="7"/>
  <c r="N50" i="1" s="1"/>
  <c r="L83" i="7"/>
  <c r="N51" i="1" s="1"/>
  <c r="L84" i="7"/>
  <c r="N52" i="1" s="1"/>
  <c r="L85" i="7"/>
  <c r="N53" i="1" s="1"/>
  <c r="L86" i="7"/>
  <c r="N54" i="1" s="1"/>
  <c r="L87" i="7"/>
  <c r="N55" i="1" s="1"/>
  <c r="L88" i="7"/>
  <c r="N56" i="1" s="1"/>
  <c r="L81" i="7"/>
  <c r="N49" i="1" s="1"/>
  <c r="M40" i="1"/>
  <c r="L31" i="1"/>
  <c r="I31" i="1"/>
  <c r="L17" i="1"/>
  <c r="I17" i="1"/>
  <c r="M25" i="1"/>
  <c r="M10" i="1"/>
  <c r="M13" i="7"/>
  <c r="J13" i="7" s="1"/>
  <c r="L13" i="7"/>
  <c r="I13" i="7" s="1"/>
  <c r="K13" i="7"/>
  <c r="H13" i="7" s="1"/>
  <c r="B34" i="7"/>
  <c r="J40" i="1"/>
  <c r="N43" i="1"/>
  <c r="K43" i="1"/>
  <c r="F43" i="1"/>
  <c r="N36" i="1"/>
  <c r="L36" i="1"/>
  <c r="J36" i="1"/>
  <c r="G36" i="1"/>
  <c r="D44" i="1"/>
  <c r="M19" i="1"/>
  <c r="N23" i="1"/>
  <c r="L23" i="1"/>
  <c r="J23" i="1"/>
  <c r="G23" i="1"/>
  <c r="M22" i="1"/>
  <c r="J21" i="1"/>
  <c r="D21" i="1"/>
  <c r="D22" i="1"/>
  <c r="M20" i="1"/>
  <c r="J20" i="1"/>
  <c r="D20" i="1"/>
  <c r="J19" i="1"/>
  <c r="D19" i="1"/>
  <c r="D17" i="1"/>
  <c r="D15" i="1"/>
  <c r="L45" i="1"/>
  <c r="D45" i="1"/>
  <c r="M35" i="1"/>
  <c r="D35" i="1"/>
  <c r="J34" i="1"/>
  <c r="D34" i="1"/>
  <c r="M33" i="1"/>
  <c r="J33" i="1"/>
  <c r="D33" i="1"/>
  <c r="D31" i="1"/>
  <c r="D29" i="1"/>
  <c r="D27" i="1"/>
  <c r="F40" i="1"/>
  <c r="L39" i="1"/>
  <c r="I39" i="1"/>
  <c r="G39" i="1"/>
  <c r="E39" i="1"/>
  <c r="N38" i="1"/>
  <c r="G45" i="5" l="1"/>
  <c r="I28" i="4"/>
  <c r="H91" i="4"/>
  <c r="J61" i="1"/>
  <c r="N62" i="1"/>
  <c r="J63" i="1"/>
  <c r="N60" i="1"/>
  <c r="B65" i="1"/>
  <c r="L63" i="1" l="1"/>
  <c r="L62" i="1"/>
  <c r="L61" i="1"/>
  <c r="L60" i="1"/>
  <c r="D14" i="1" l="1"/>
  <c r="H14" i="1"/>
  <c r="L34" i="7" l="1"/>
  <c r="L14" i="1" s="1"/>
  <c r="L12" i="1"/>
  <c r="D12" i="1" l="1"/>
  <c r="E14" i="5" l="1"/>
  <c r="D14" i="5"/>
  <c r="C14" i="5"/>
  <c r="B45" i="5"/>
  <c r="J14" i="5"/>
  <c r="I14" i="5"/>
  <c r="H14" i="5"/>
  <c r="F14" i="5"/>
  <c r="E4" i="4" l="1"/>
  <c r="B91" i="4" s="1"/>
  <c r="N14" i="1" l="1"/>
  <c r="N57" i="1" l="1"/>
  <c r="D46" i="1" s="1"/>
  <c r="J65" i="1"/>
  <c r="N65" i="1" s="1"/>
  <c r="N66" i="1" s="1"/>
  <c r="B100" i="7"/>
  <c r="C100" i="7" s="1"/>
  <c r="J100" i="7" l="1"/>
  <c r="G100" i="7"/>
  <c r="H100" i="7" s="1"/>
  <c r="I100" i="7" s="1"/>
  <c r="K100" i="7"/>
  <c r="P65" i="1"/>
  <c r="O116" i="7"/>
  <c r="L65" i="1"/>
  <c r="M50" i="1" l="1"/>
  <c r="M52" i="1" l="1"/>
  <c r="L52" i="1" s="1"/>
  <c r="K50" i="1"/>
  <c r="L50" i="1"/>
  <c r="M55" i="1"/>
  <c r="L55" i="1" s="1"/>
  <c r="M49" i="1"/>
  <c r="L49" i="1" s="1"/>
  <c r="M56" i="1"/>
  <c r="K56" i="1" s="1"/>
  <c r="M53" i="1"/>
  <c r="K53" i="1" s="1"/>
  <c r="M54" i="1"/>
  <c r="L54" i="1" s="1"/>
  <c r="M51" i="1"/>
  <c r="K51" i="1" s="1"/>
  <c r="K49" i="1" l="1"/>
  <c r="P49" i="1" s="1"/>
  <c r="L51" i="1"/>
  <c r="P51" i="1" s="1"/>
  <c r="K52" i="1"/>
  <c r="P52" i="1" s="1"/>
  <c r="L56" i="1"/>
  <c r="P56" i="1" s="1"/>
  <c r="P50" i="1"/>
  <c r="M57" i="1"/>
  <c r="K54" i="1"/>
  <c r="P54" i="1" s="1"/>
  <c r="L53" i="1"/>
  <c r="P53" i="1" s="1"/>
  <c r="K55" i="1"/>
  <c r="P55" i="1" s="1"/>
  <c r="L57" i="1" l="1"/>
  <c r="K57" i="1"/>
  <c r="L46" i="1" l="1"/>
</calcChain>
</file>

<file path=xl/sharedStrings.xml><?xml version="1.0" encoding="utf-8"?>
<sst xmlns="http://schemas.openxmlformats.org/spreadsheetml/2006/main" count="13458" uniqueCount="3829">
  <si>
    <t>Anexo I, N° de Folio</t>
  </si>
  <si>
    <t>Nombre</t>
  </si>
  <si>
    <t>Nombre (s) - A. paterno - A. Materno</t>
  </si>
  <si>
    <t>Fecha de Nacimiento</t>
  </si>
  <si>
    <t>R.F.C.</t>
  </si>
  <si>
    <t>CURP</t>
  </si>
  <si>
    <t>Género</t>
  </si>
  <si>
    <t>Edad</t>
  </si>
  <si>
    <t>Domicilio Particular</t>
  </si>
  <si>
    <t>Calle, Número Interior y Exterior</t>
  </si>
  <si>
    <t>Colonia</t>
  </si>
  <si>
    <t>Municipio/Delegación</t>
  </si>
  <si>
    <t>Estado</t>
  </si>
  <si>
    <t>N° IFE</t>
  </si>
  <si>
    <t>Vigencia</t>
  </si>
  <si>
    <t>N° Pasaporte</t>
  </si>
  <si>
    <t>N° Teléfono</t>
  </si>
  <si>
    <t>N° Celular</t>
  </si>
  <si>
    <t>C.P.</t>
  </si>
  <si>
    <t>Cuenta CLABE</t>
  </si>
  <si>
    <t>Banco</t>
  </si>
  <si>
    <t>Correo Electronico</t>
  </si>
  <si>
    <t>Acrónimo organización gremial</t>
  </si>
  <si>
    <t>Actividad principal</t>
  </si>
  <si>
    <t>Agrícola</t>
  </si>
  <si>
    <t>Pecuaria</t>
  </si>
  <si>
    <t>Pesca</t>
  </si>
  <si>
    <t>Acuícola</t>
  </si>
  <si>
    <t>Nombre o Razón Social como aparece en el Acta Constitutiva</t>
  </si>
  <si>
    <t>Fecha de Constitución</t>
  </si>
  <si>
    <t>Acta Constitutiva</t>
  </si>
  <si>
    <t>, de fecha</t>
  </si>
  <si>
    <t>de</t>
  </si>
  <si>
    <t>Constituida conforme a las leyes mexicanas según se acredita en la escritura constitutiva número</t>
  </si>
  <si>
    <t>, Notario Público N°</t>
  </si>
  <si>
    <t>en la Entidad de</t>
  </si>
  <si>
    <t>Datos del Proyecto</t>
  </si>
  <si>
    <t>Productivo</t>
  </si>
  <si>
    <t>Estrategico</t>
  </si>
  <si>
    <t>Nuevo</t>
  </si>
  <si>
    <t>Nombre de la Localidad</t>
  </si>
  <si>
    <t>Ubicación Unidad Productiva*</t>
  </si>
  <si>
    <t>Costo Total</t>
  </si>
  <si>
    <t>Total Apoyo</t>
  </si>
  <si>
    <t>Conceptos de Apoyo y aportaciones (en pesos)</t>
  </si>
  <si>
    <t>Federal</t>
  </si>
  <si>
    <t>Estatal</t>
  </si>
  <si>
    <t>Productor/a</t>
  </si>
  <si>
    <t>Total</t>
  </si>
  <si>
    <t>Totales</t>
  </si>
  <si>
    <t>Criterios de selección, calificación y dictamen</t>
  </si>
  <si>
    <t>Cantidad del índice</t>
  </si>
  <si>
    <t>Puntos</t>
  </si>
  <si>
    <t>Incremento de la producción</t>
  </si>
  <si>
    <t>Valor agregado a la producción</t>
  </si>
  <si>
    <t>Mayor número de empleos directos</t>
  </si>
  <si>
    <t>Mayor número de beneficiarios directos</t>
  </si>
  <si>
    <t>Nombre de la localidad / Índice de CONAPO, (grado de marginación)</t>
  </si>
  <si>
    <t>Grado°</t>
  </si>
  <si>
    <t>Total de puntos obtenidos</t>
  </si>
  <si>
    <t>en lo sucesivo las "PARTES".</t>
  </si>
  <si>
    <r>
      <t xml:space="preserve">   Las </t>
    </r>
    <r>
      <rPr>
        <b/>
        <sz val="11"/>
        <color theme="1"/>
        <rFont val="Arial"/>
        <family val="2"/>
      </rPr>
      <t>"PARTES"</t>
    </r>
    <r>
      <rPr>
        <sz val="11"/>
        <color theme="1"/>
        <rFont val="Arial"/>
        <family val="2"/>
      </rPr>
      <t xml:space="preserve"> manifiestan que los anteriores datos de la pagina 1, coinciden con los contenidos en la documentacion proporcionada por la persona física y/o moral, misma que se tuvo a la vista y se le devuelve, el solicitante beneficiario y/o su representante legal, manifestando bajo protesta de decir verdad, indican que no se registra cambio o modificación alguna, y que el poder otorgado al apoderado legal se encuentra vigente, por lo que no ha sido limitado, revocado o modificado.</t>
    </r>
  </si>
  <si>
    <r>
      <t xml:space="preserve">   Las </t>
    </r>
    <r>
      <rPr>
        <b/>
        <sz val="11"/>
        <color theme="1"/>
        <rFont val="Arial"/>
        <family val="2"/>
      </rPr>
      <t>“PARTES”</t>
    </r>
    <r>
      <rPr>
        <sz val="11"/>
        <color theme="1"/>
        <rFont val="Arial"/>
        <family val="2"/>
      </rPr>
      <t xml:space="preserve"> manifiestan que no existe dolo o mala Fe en la suscripción del presente instrumento.</t>
    </r>
  </si>
  <si>
    <t>3. El Solicitante Beneficiario declara y conviene:</t>
  </si>
  <si>
    <r>
      <t xml:space="preserve">Se obliga a dar todas las facilidades para la realización de auditorías y revisiones tanto documentales como físicas, visitas de supervisión y verificación en su domicilio e instalaciones relacionadas, registradas y/o autorizadas a efecto de vigilar el cumplimiento de las disposiciones legales que deriven de las reglas de operación y del acuerdo de autorización del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; por las personas designadas por la autoridad competente.</t>
    </r>
  </si>
  <si>
    <r>
      <t xml:space="preserve">Que en caso de desistimiento, por voluntad propia lo hará del conocimiento mediante escrito dirigido al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, y se compromete a devolver los recursos recibidos, así como los productos financieros generados.</t>
    </r>
  </si>
  <si>
    <t>días del mes de</t>
  </si>
  <si>
    <t>, S.L.P.,  a los</t>
  </si>
  <si>
    <r>
      <t xml:space="preserve">En caso de suscitarse algún conflicto o controversia con motivo de la ejecución y cumplimiento del presente instrumento, el suscriptor beneficiario acepta someterse expresamente a la jurisdicción de los tribunales competentes de la Cd. de </t>
    </r>
    <r>
      <rPr>
        <b/>
        <sz val="11"/>
        <color theme="1"/>
        <rFont val="Arial"/>
        <family val="2"/>
      </rPr>
      <t>San Luis Potosí</t>
    </r>
    <r>
      <rPr>
        <sz val="11"/>
        <color theme="1"/>
        <rFont val="Arial"/>
        <family val="2"/>
      </rPr>
      <t>, renunciando a cualquier otro fuero que pudiera corresponderle, razón de su domicilio presente o futuro, o cualquier otra causa.</t>
    </r>
  </si>
  <si>
    <t>Nombre y firma del beneficiario y/o del representante legal
En el caso de más de un beneficiario directo anexar las firmas</t>
  </si>
  <si>
    <t>Sello oficial u holograma</t>
  </si>
  <si>
    <t>Relación de Personas Físicas Beneficiarias Directas (Adicionales)</t>
  </si>
  <si>
    <r>
      <t xml:space="preserve"> 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</si>
  <si>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</si>
  <si>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Nombre (s)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</si>
  <si>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Apellido Paterno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</si>
  <si>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Apellido Materno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</si>
  <si>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R.F.C.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</si>
  <si>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N° </t>
    </r>
    <r>
      <rPr>
        <b/>
        <sz val="11"/>
        <rFont val="Calibri"/>
        <family val="2"/>
        <scheme val="minor"/>
      </rPr>
      <t xml:space="preserve"> </t>
    </r>
  </si>
  <si>
    <t>Relación de Personas Morales Beneficiarias Directas (Adicionales)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</si>
  <si>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Nombre o Razón Social Como Aparece en el Acta Constitutiva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</si>
  <si>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R.F.C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</si>
  <si>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Fecha de Constitución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</si>
  <si>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Notaria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</si>
  <si>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de Libro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</si>
  <si>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>No. de Hoja</t>
    </r>
    <r>
      <rPr>
        <b/>
        <sz val="11"/>
        <rFont val="Calibri"/>
        <family val="2"/>
        <scheme val="minor"/>
      </rPr>
      <t xml:space="preserve"> </t>
    </r>
  </si>
  <si>
    <t>El presente documento firmado por el productor/a y/o su represéntate legal, forma parte integra del Convenio Específico de Adhesión con el número de folio que se indica al inicio del presente.</t>
  </si>
  <si>
    <t>Anexo del Convenio Específico de Adhesión, Página 1/1</t>
  </si>
  <si>
    <t>Anexo I, Página 1 / 3</t>
  </si>
  <si>
    <t>Anexo I, Página 2 / 3</t>
  </si>
  <si>
    <t>Anexo I, Página 3 / 3</t>
  </si>
  <si>
    <t>2. El FOFAES declara y conviene:</t>
  </si>
  <si>
    <t>e indicada al inicio del presente instrumento por el beneficiario y o su represéntate legal.</t>
  </si>
  <si>
    <t>, en la Institución bancaria denominada:</t>
  </si>
  <si>
    <t>de fecha</t>
  </si>
  <si>
    <t>Que los apoyos se otorgan al beneficiario de conformidad al dictamen publicado y de manera anticipada con base a lo dispuesto en los Artículos 70, 71, 72 y 73 de la ley de Desarrollo Rural Sustentable y de conformidad a lo establecido en el Acuerdo por el que se dan a conocer las Reglas de Operación del Programa de Concurrencia con las Entidades Federativas de la Secretaría de Agricultura, Ganadería, Desarrollo Rural, Pesca y Alimentación, publicadas en el Diario</t>
  </si>
  <si>
    <t xml:space="preserve">Oficial de la Federación (DOF) en fecha </t>
  </si>
  <si>
    <t>; mediante el Acuerdo de autorización N°</t>
  </si>
  <si>
    <r>
      <t>El numero de registro y folio del Convenio Específico de Adhesión, se integrara con la abreviatura de la Entidad Federativa (SLP), un guión medio, la clave INEGI de la Entidad Federativa (24), un guión medio, 6 digitos en consecutivo, un guión medio, la letra</t>
    </r>
    <r>
      <rPr>
        <b/>
        <sz val="11"/>
        <color theme="1"/>
        <rFont val="Arial"/>
        <family val="2"/>
      </rPr>
      <t xml:space="preserve"> F</t>
    </r>
    <r>
      <rPr>
        <sz val="11"/>
        <color theme="1"/>
        <rFont val="Arial"/>
        <family val="2"/>
      </rPr>
      <t xml:space="preserve"> si es persona fisica ó 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 si es persona moral; segun se presente hacer el tramite. Ejem: </t>
    </r>
    <r>
      <rPr>
        <b/>
        <sz val="11"/>
        <color theme="1"/>
        <rFont val="Arial"/>
        <family val="2"/>
      </rPr>
      <t>SLP-24-000000-F</t>
    </r>
  </si>
  <si>
    <t>* En Ubicación Unidad Productiva Anotar Domicilio Completo</t>
  </si>
  <si>
    <t>, otorgada ante la Fé del C.</t>
  </si>
  <si>
    <t>Que es un Fideicomiso constituido mediante Contrato de Fideicomiso No.</t>
  </si>
  <si>
    <t>N°</t>
  </si>
  <si>
    <t>, Colonia</t>
  </si>
  <si>
    <t xml:space="preserve">, Municipio de San Luis Potosí, en el Estado de San Luis Potosí; y mediante el Acuerdo No. </t>
  </si>
  <si>
    <t>por su Comité Técnico, designo al C.</t>
  </si>
  <si>
    <t>, como representante única y exclusivamente para suscribir el presente instrumento con el beneficiario.</t>
  </si>
  <si>
    <t xml:space="preserve">Que se obliga a aplicar el recurso recibido en los conceptos de apoyo autorizados, para ello elegirá libremente a su </t>
  </si>
  <si>
    <t>al</t>
  </si>
  <si>
    <t>, y a lo dispuesto en el</t>
  </si>
  <si>
    <t>Acuerdo de autorización N°</t>
  </si>
  <si>
    <t xml:space="preserve">de </t>
  </si>
  <si>
    <r>
      <t xml:space="preserve">De conformidad con lo señalado en el </t>
    </r>
    <r>
      <rPr>
        <b/>
        <sz val="11"/>
        <color theme="1"/>
        <rFont val="Arial"/>
        <family val="2"/>
      </rPr>
      <t>Artículo 247, fracción I del Código Penal Federal</t>
    </r>
    <r>
      <rPr>
        <sz val="11"/>
        <color theme="1"/>
        <rFont val="Arial"/>
        <family val="2"/>
      </rPr>
      <t>, el beneficiario declara Bajo Protesta de decir verdad que reconoce como verdadera la información asentada en el presente documento y que está de acuerdo con los términos y condiciones de esta operación y que se encuentra al corriente en el cumplimiento de sus obligaciones fiscales y que no tiene créditos fiscales firmes. Por lo que enterado de la trascendencia y fuerza</t>
    </r>
  </si>
  <si>
    <t>1. Declaraciones conjuntas; por el Fideicomiso Fondo de Fomento Agropecuario del Estado de San Luis</t>
  </si>
  <si>
    <t xml:space="preserve"> Potosí, (FOFAES), su Representante autorizado el C.</t>
  </si>
  <si>
    <t>Que reconoce y está de acuerdo que al suscribir el presente instrumento recibe el apoyo autorizado, se obliga, y sujeta a lo establecido en el Acuerdo por el que se dan a conocer las Reglas de Operación del Programa de Concurrencia con las Entidades Federativas de la Secretaría de Agricultura, Ganadería, Desarrollo Rural, Pesca y Alimentación, publicadas</t>
  </si>
  <si>
    <r>
      <t xml:space="preserve">en el Diario Oficial de la Federación </t>
    </r>
    <r>
      <rPr>
        <b/>
        <sz val="11"/>
        <color theme="1"/>
        <rFont val="Arial"/>
        <family val="2"/>
      </rPr>
      <t>(DOF)</t>
    </r>
    <r>
      <rPr>
        <sz val="11"/>
        <color theme="1"/>
        <rFont val="Arial"/>
        <family val="2"/>
      </rPr>
      <t>, el</t>
    </r>
  </si>
  <si>
    <t>al poner la fecha de nacimiento, se pone la edad automaticamente</t>
  </si>
  <si>
    <t xml:space="preserve">legal de su contenido, firma el presente por duplicado en la Ciudad de </t>
  </si>
  <si>
    <r>
      <t xml:space="preserve">emitido por el </t>
    </r>
    <r>
      <rPr>
        <b/>
        <sz val="11"/>
        <color theme="1"/>
        <rFont val="Arial"/>
        <family val="2"/>
      </rPr>
      <t>FOFAES.</t>
    </r>
  </si>
  <si>
    <t>MARGINACION</t>
  </si>
  <si>
    <t>CLAVE</t>
  </si>
  <si>
    <t>%</t>
  </si>
  <si>
    <t>PARIPASSU</t>
  </si>
  <si>
    <t>MARGINACION SOLICITANTE</t>
  </si>
  <si>
    <t>CLAVES MARGINACION</t>
  </si>
  <si>
    <t>APOYO</t>
  </si>
  <si>
    <t>GENERO:</t>
  </si>
  <si>
    <r>
      <t xml:space="preserve"> 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</si>
  <si>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>NOMBRE</t>
  </si>
  <si>
    <t>A. PATERNO</t>
  </si>
  <si>
    <t>A. MATERNO</t>
  </si>
  <si>
    <t>MASCULINO</t>
  </si>
  <si>
    <t>SAN LUIS POTOSI</t>
  </si>
  <si>
    <t>EL SOLICITANTE DEBERA ESTAR DADO DE ALTA EN EL SURI</t>
  </si>
  <si>
    <t>PROGRAMA SAGARPA</t>
  </si>
  <si>
    <t>RFC</t>
  </si>
  <si>
    <t>IFE</t>
  </si>
  <si>
    <t>- Seleccione -</t>
  </si>
  <si>
    <t>INFORMACION ADICIONAL</t>
  </si>
  <si>
    <t>MUNICIPIOS</t>
  </si>
  <si>
    <t>AHUALULCO DEL SONIDO 13</t>
  </si>
  <si>
    <t>0001</t>
  </si>
  <si>
    <t>PROGRAMA DE CONCURRENCIA CON LAS ENTIDADES FEDERATIVAS</t>
  </si>
  <si>
    <t>ALAQUINES</t>
  </si>
  <si>
    <t>0002</t>
  </si>
  <si>
    <t>AQUISMÓN</t>
  </si>
  <si>
    <t>0003</t>
  </si>
  <si>
    <t>ARMADILLO DE LOS INFANTE</t>
  </si>
  <si>
    <t>0004</t>
  </si>
  <si>
    <t>AXTLA DE TERRAZAS</t>
  </si>
  <si>
    <t>0053</t>
  </si>
  <si>
    <t>CÁRDENAS</t>
  </si>
  <si>
    <t>0005</t>
  </si>
  <si>
    <t>ACTIVIDAD</t>
  </si>
  <si>
    <t>DDR'S</t>
  </si>
  <si>
    <t>TIPO DE IDENTIFICACION</t>
  </si>
  <si>
    <t>CEDRAL</t>
  </si>
  <si>
    <t>0007</t>
  </si>
  <si>
    <t>CERRITOS</t>
  </si>
  <si>
    <t>0008</t>
  </si>
  <si>
    <t>AGRICOLA</t>
  </si>
  <si>
    <t>CERRO DE SAN PEDRO</t>
  </si>
  <si>
    <t>0009</t>
  </si>
  <si>
    <t>GANADERO</t>
  </si>
  <si>
    <t>SALINAS</t>
  </si>
  <si>
    <t>PASAPORTE</t>
  </si>
  <si>
    <t>CHARCAS</t>
  </si>
  <si>
    <t>0015</t>
  </si>
  <si>
    <t>SERVICIOS</t>
  </si>
  <si>
    <t>MATEHUALA</t>
  </si>
  <si>
    <t>CARTILLA MILITAR</t>
  </si>
  <si>
    <t>CIUDAD DEL MAÍZ</t>
  </si>
  <si>
    <t>0010</t>
  </si>
  <si>
    <t>ACUICOLA/PESQUERO</t>
  </si>
  <si>
    <t>RIOVERDE</t>
  </si>
  <si>
    <t>CEDULA PROFESIONAL</t>
  </si>
  <si>
    <t>CIUDAD FERNÁNDEZ</t>
  </si>
  <si>
    <t>0011</t>
  </si>
  <si>
    <t>FORESTAL</t>
  </si>
  <si>
    <t>CD. FERNANDEZ</t>
  </si>
  <si>
    <t>CIUDAD VALLES</t>
  </si>
  <si>
    <t>0013</t>
  </si>
  <si>
    <t>INDUSTRIA</t>
  </si>
  <si>
    <t>CD. VALLES</t>
  </si>
  <si>
    <t>COXCATLÁN</t>
  </si>
  <si>
    <t>0014</t>
  </si>
  <si>
    <t>OTROS</t>
  </si>
  <si>
    <t>EBANO</t>
  </si>
  <si>
    <t>0016</t>
  </si>
  <si>
    <t>EL NARANJO</t>
  </si>
  <si>
    <t>0058</t>
  </si>
  <si>
    <t>SEXO</t>
  </si>
  <si>
    <t>GUADALCÁZAR</t>
  </si>
  <si>
    <t>0017</t>
  </si>
  <si>
    <t>H</t>
  </si>
  <si>
    <t>HUEHUETLÁN</t>
  </si>
  <si>
    <t>0018</t>
  </si>
  <si>
    <t>SOLEDAD DE GRACIANO SANCHEZ</t>
  </si>
  <si>
    <t>M</t>
  </si>
  <si>
    <t>LAGUNILLAS</t>
  </si>
  <si>
    <t>0019</t>
  </si>
  <si>
    <t>AHUALULCO</t>
  </si>
  <si>
    <t>0020</t>
  </si>
  <si>
    <t>VILLA HIDALGO</t>
  </si>
  <si>
    <t>ESTADOS</t>
  </si>
  <si>
    <t>MATLAPA</t>
  </si>
  <si>
    <t>0057</t>
  </si>
  <si>
    <t>VILLA DE REYES</t>
  </si>
  <si>
    <t>MEXQUITIC DE CARMONA</t>
  </si>
  <si>
    <t>0021</t>
  </si>
  <si>
    <t>VILLA DE ARRIAGA</t>
  </si>
  <si>
    <t>AS</t>
  </si>
  <si>
    <t>MOCTEZUMA</t>
  </si>
  <si>
    <t>0022</t>
  </si>
  <si>
    <t>0006</t>
  </si>
  <si>
    <t>VILLA DE RAMOS</t>
  </si>
  <si>
    <t>BC</t>
  </si>
  <si>
    <t>RAYÓN</t>
  </si>
  <si>
    <t>0023</t>
  </si>
  <si>
    <t>SANTO DOMINGO</t>
  </si>
  <si>
    <t>BS</t>
  </si>
  <si>
    <t>REAL DE CATORCE</t>
  </si>
  <si>
    <t>CC</t>
  </si>
  <si>
    <t>0024</t>
  </si>
  <si>
    <t>CS</t>
  </si>
  <si>
    <t>SALINAS DE HIDALGO</t>
  </si>
  <si>
    <t>0025</t>
  </si>
  <si>
    <t>VILLA DE GUADALUPE</t>
  </si>
  <si>
    <t>CH</t>
  </si>
  <si>
    <t>SAN ANTONIO</t>
  </si>
  <si>
    <t>0026</t>
  </si>
  <si>
    <t>CARDENAS</t>
  </si>
  <si>
    <t>CL</t>
  </si>
  <si>
    <t>SAN CIRO DE ACOSTA</t>
  </si>
  <si>
    <t>0027</t>
  </si>
  <si>
    <t>0012</t>
  </si>
  <si>
    <t>CIUDAD DEL MAIZ</t>
  </si>
  <si>
    <t>CM</t>
  </si>
  <si>
    <t>SAN LUIS POTOSÍ</t>
  </si>
  <si>
    <t>0028</t>
  </si>
  <si>
    <t>DF</t>
  </si>
  <si>
    <t>SAN MARTÍN CHALCHICUAUTLA</t>
  </si>
  <si>
    <t>0029</t>
  </si>
  <si>
    <t>EL REFUGIO</t>
  </si>
  <si>
    <t>DG</t>
  </si>
  <si>
    <t>SAN NICOLÁS TOLENTINO</t>
  </si>
  <si>
    <t>0030</t>
  </si>
  <si>
    <t>SAN NICOLAS TOLENTINO</t>
  </si>
  <si>
    <t>GT</t>
  </si>
  <si>
    <t>SAN VICENTE TANCUAYALAB</t>
  </si>
  <si>
    <t>0034</t>
  </si>
  <si>
    <t>TANCANHUITZ</t>
  </si>
  <si>
    <t>GR</t>
  </si>
  <si>
    <t>SANTA CATARINA</t>
  </si>
  <si>
    <t>0031</t>
  </si>
  <si>
    <t>HG</t>
  </si>
  <si>
    <t>SANTA MARÍA DEL RÍO</t>
  </si>
  <si>
    <t>0032</t>
  </si>
  <si>
    <t>TAMASOPO</t>
  </si>
  <si>
    <t>JC</t>
  </si>
  <si>
    <t>0033</t>
  </si>
  <si>
    <t>TAMAZUNCHALE</t>
  </si>
  <si>
    <t>MC</t>
  </si>
  <si>
    <t>SOLEDAD DE GRACIANO SÁNCHEZ</t>
  </si>
  <si>
    <t>0035</t>
  </si>
  <si>
    <t>MN</t>
  </si>
  <si>
    <t>0036</t>
  </si>
  <si>
    <t>TAMUIN</t>
  </si>
  <si>
    <t>MS</t>
  </si>
  <si>
    <t>0037</t>
  </si>
  <si>
    <t>NT</t>
  </si>
  <si>
    <t>TAMPACÁN</t>
  </si>
  <si>
    <t>0038</t>
  </si>
  <si>
    <t>ESTADO CIVIL</t>
  </si>
  <si>
    <t>NL</t>
  </si>
  <si>
    <t>TAMPAMOLÓN CORONA</t>
  </si>
  <si>
    <t>0039</t>
  </si>
  <si>
    <t>OC</t>
  </si>
  <si>
    <t>TAMUÍN</t>
  </si>
  <si>
    <t>0040</t>
  </si>
  <si>
    <t>01</t>
  </si>
  <si>
    <t>PL</t>
  </si>
  <si>
    <t>02</t>
  </si>
  <si>
    <t>QT</t>
  </si>
  <si>
    <t>TANLAJÁS</t>
  </si>
  <si>
    <t>0041</t>
  </si>
  <si>
    <t>03</t>
  </si>
  <si>
    <t>QR</t>
  </si>
  <si>
    <t>TANQUIÁN DE ESCOBEDO</t>
  </si>
  <si>
    <t>0042</t>
  </si>
  <si>
    <t>04</t>
  </si>
  <si>
    <t>SP</t>
  </si>
  <si>
    <t>TIERRA NUEVA</t>
  </si>
  <si>
    <t>0043</t>
  </si>
  <si>
    <t>05</t>
  </si>
  <si>
    <t>Unión Libre</t>
  </si>
  <si>
    <t>SL</t>
  </si>
  <si>
    <t>VANEGAS</t>
  </si>
  <si>
    <t>0044</t>
  </si>
  <si>
    <t>06</t>
  </si>
  <si>
    <t>Concubinato</t>
  </si>
  <si>
    <t>SR</t>
  </si>
  <si>
    <t>VENADO</t>
  </si>
  <si>
    <t>0045</t>
  </si>
  <si>
    <t>07</t>
  </si>
  <si>
    <t>Otro</t>
  </si>
  <si>
    <t>TC</t>
  </si>
  <si>
    <t>VILLA DE ARISTA</t>
  </si>
  <si>
    <t>0056</t>
  </si>
  <si>
    <t>TS</t>
  </si>
  <si>
    <t>0046</t>
  </si>
  <si>
    <t>TL</t>
  </si>
  <si>
    <t>0047</t>
  </si>
  <si>
    <t>VZ</t>
  </si>
  <si>
    <t>VILLA DE LA PAZ</t>
  </si>
  <si>
    <t>0048</t>
  </si>
  <si>
    <t>YN</t>
  </si>
  <si>
    <t>0049</t>
  </si>
  <si>
    <t>ZS</t>
  </si>
  <si>
    <t>0050</t>
  </si>
  <si>
    <t>VILLA DE ZARAGOZA</t>
  </si>
  <si>
    <t>0055</t>
  </si>
  <si>
    <t>0051</t>
  </si>
  <si>
    <t>VILLA JUÁREZ</t>
  </si>
  <si>
    <t>0052</t>
  </si>
  <si>
    <t>XILITLA</t>
  </si>
  <si>
    <t>0054</t>
  </si>
  <si>
    <t>FECHA DE NACIMIENTO</t>
  </si>
  <si>
    <t>CADER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</si>
  <si>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</si>
  <si>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</si>
  <si>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</si>
  <si>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</si>
  <si>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</si>
  <si>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</si>
  <si>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</si>
  <si>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</si>
  <si>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</si>
  <si>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</si>
  <si>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</si>
  <si>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</si>
  <si>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</si>
  <si>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</si>
  <si>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</si>
  <si>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</si>
  <si>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</si>
  <si>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</si>
  <si>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</si>
  <si>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</si>
  <si>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</si>
  <si>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</si>
  <si>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</si>
  <si>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</si>
  <si>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</si>
  <si>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</si>
  <si>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</si>
  <si>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</si>
  <si>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</si>
  <si>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</si>
  <si>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</si>
  <si>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FEMENINO</t>
  </si>
  <si>
    <t>25 - 35%</t>
  </si>
  <si>
    <t>16 - 25%</t>
  </si>
  <si>
    <t>10 - 15%</t>
  </si>
  <si>
    <t>PUNTOS</t>
  </si>
  <si>
    <t>TABLA DE CALIFICACION</t>
  </si>
  <si>
    <t>CALIFICACION</t>
  </si>
  <si>
    <t>N° ESCRITURA</t>
  </si>
  <si>
    <t>FECHA</t>
  </si>
  <si>
    <t>NOTARIO</t>
  </si>
  <si>
    <t>N° NOTARIO</t>
  </si>
  <si>
    <t>N° TELEFONO</t>
  </si>
  <si>
    <t>CODIGO POSTAL</t>
  </si>
  <si>
    <t>NOMBRE O RAZÓN SOCIAL</t>
  </si>
  <si>
    <t>FECHA DE CONSTITUCIÓN</t>
  </si>
  <si>
    <t>COLONIA</t>
  </si>
  <si>
    <t>MUNICIPIO/DELEGACIÓN</t>
  </si>
  <si>
    <t>CALLE, N° INTERIOR Y EXT.</t>
  </si>
  <si>
    <t>CUENTA CLABE</t>
  </si>
  <si>
    <t>BANCO</t>
  </si>
  <si>
    <t>CORREO ELECTRONICO</t>
  </si>
  <si>
    <t>ACRONIMO ORGANIZACIÓN GREMIAL</t>
  </si>
  <si>
    <t>UBICACIÓN UNIDAD PRODUCTIVA*</t>
  </si>
  <si>
    <t>Aplica
Si o No</t>
  </si>
  <si>
    <t>ALTO Y MUY ALTO</t>
  </si>
  <si>
    <t>MEDIO</t>
  </si>
  <si>
    <t>BAJO</t>
  </si>
  <si>
    <t>MUY BAJO</t>
  </si>
  <si>
    <t>MAS DEL 35%</t>
  </si>
  <si>
    <t>MENOS DE 10 O  NO ESPECIFICADO</t>
  </si>
  <si>
    <t>MAS DE 10</t>
  </si>
  <si>
    <t>DE 5 A 10</t>
  </si>
  <si>
    <t>MENOS DE 5</t>
  </si>
  <si>
    <t>DE 3 A 5</t>
  </si>
  <si>
    <t>DE 1 A 3</t>
  </si>
  <si>
    <t>MENOS DE 1 O NO ESPECIFICADO</t>
  </si>
  <si>
    <t>SI</t>
  </si>
  <si>
    <t>NO</t>
  </si>
  <si>
    <t>EMPLEOS</t>
  </si>
  <si>
    <t>BENEFICIARIOS</t>
  </si>
  <si>
    <t>% DE INCREMENTO</t>
  </si>
  <si>
    <t>GRADO DE MARGINACION</t>
  </si>
  <si>
    <t>INCREMENTO DE LA PRODUCCION</t>
  </si>
  <si>
    <t>MAYOR NUMERO DE BENEFICIARIOS DIRECTOS</t>
  </si>
  <si>
    <t>MAYOR NÚMERO DE EMPLEOS DIRECTOS</t>
  </si>
  <si>
    <t>VALOR AGREGADO A LA PRODUCCION</t>
  </si>
  <si>
    <t>INDICE DE CONAPO (GRADO DE MARGINACIÓN)</t>
  </si>
  <si>
    <t>PECUARIA</t>
  </si>
  <si>
    <t>PESCA</t>
  </si>
  <si>
    <t>ACUICOLA</t>
  </si>
  <si>
    <t>MARCA CON X</t>
  </si>
  <si>
    <t>FECHA ACTUAL:</t>
  </si>
  <si>
    <t>VIGENCIA</t>
  </si>
  <si>
    <t>N° CELULAR</t>
  </si>
  <si>
    <t>E-MAIL</t>
  </si>
  <si>
    <t>CUENTA CLABE:</t>
  </si>
  <si>
    <t xml:space="preserve">  </t>
  </si>
  <si>
    <t>N° PASAPORTE</t>
  </si>
  <si>
    <t>NOMBRE DEL PROYECTO</t>
  </si>
  <si>
    <t>DATOS DEL PROYECTO</t>
  </si>
  <si>
    <t>PRODUCTIVO</t>
  </si>
  <si>
    <t>ESTRATEGICO</t>
  </si>
  <si>
    <t>NUEVO</t>
  </si>
  <si>
    <t>RESPUESTA REQUERIDA</t>
  </si>
  <si>
    <t>NIVELES DE RESPUESTA</t>
  </si>
  <si>
    <t>, con ejercicio en la: Ciudad</t>
  </si>
  <si>
    <t>CIUDAD</t>
  </si>
  <si>
    <t>Soltero (a)</t>
  </si>
  <si>
    <t>Casado (a)</t>
  </si>
  <si>
    <t>Viudo (a)</t>
  </si>
  <si>
    <t>Divorciado (a)</t>
  </si>
  <si>
    <t>DATOS DE LA PERSONA FÍSICA Y/O REPRESENTANTE LEGAL</t>
  </si>
  <si>
    <t>DATOS DE LA PERSONA MORAL</t>
  </si>
  <si>
    <t>CAPTURA DE INFORMACION</t>
  </si>
  <si>
    <t>ACTA CONSTITUTIVA</t>
  </si>
  <si>
    <t>ESTADO</t>
  </si>
  <si>
    <t>CONCEPTOS DE APOYO Y APORTACIONES (PESOS)</t>
  </si>
  <si>
    <t>UNIDAD</t>
  </si>
  <si>
    <t>CANTIDAD</t>
  </si>
  <si>
    <t>PRECIO UNITARIO</t>
  </si>
  <si>
    <t>TOTAL</t>
  </si>
  <si>
    <t>CHECK</t>
  </si>
  <si>
    <t>PROD.</t>
  </si>
  <si>
    <t>FED.</t>
  </si>
  <si>
    <t>EST.</t>
  </si>
  <si>
    <t>MAYOR NÚMERO DE BENEFICIARIOS DIRECTOS</t>
  </si>
  <si>
    <t>VALOR AGREGADO A LA PRODUCCIÓN</t>
  </si>
  <si>
    <t>INDICE DE CONAPO, (GRADO DE MARGINACIÓN</t>
  </si>
  <si>
    <t>NOMBRE DEL PARAMETRO</t>
  </si>
  <si>
    <t>LUGAR</t>
  </si>
  <si>
    <t>DIA</t>
  </si>
  <si>
    <t>MES</t>
  </si>
  <si>
    <t>AÑO</t>
  </si>
  <si>
    <t>FIRMA DEL CONVENIO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</si>
  <si>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</si>
  <si>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</si>
  <si>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</si>
  <si>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</si>
  <si>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</si>
  <si>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</si>
  <si>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</si>
  <si>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</si>
  <si>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</si>
  <si>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</si>
  <si>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</si>
  <si>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</si>
  <si>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.</t>
  </si>
  <si>
    <t>Nombre y firma por el FOFAES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</si>
  <si>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Fecha de Nacimiento </t>
    </r>
    <r>
      <rPr>
        <b/>
        <sz val="11"/>
        <rFont val="Calibri"/>
        <family val="2"/>
        <scheme val="minor"/>
      </rPr>
      <t xml:space="preserve"> </t>
    </r>
  </si>
  <si>
    <t>REPRESENTANTE DEL FOFAES</t>
  </si>
  <si>
    <t>DECLARACIONES</t>
  </si>
  <si>
    <t>ACUERDO DE AUTORIZACION</t>
  </si>
  <si>
    <t>NUMERO</t>
  </si>
  <si>
    <t>CONTRATO DE FIDEICOMISO</t>
  </si>
  <si>
    <t>DOMICILIO</t>
  </si>
  <si>
    <t>ZARAGOZA</t>
  </si>
  <si>
    <t>CENTRO</t>
  </si>
  <si>
    <t>ACUERDO DE DESIGNACION</t>
  </si>
  <si>
    <t>CALENDARIO DE EJECUCION</t>
  </si>
  <si>
    <r>
      <t xml:space="preserve">, de conformidad con el párrafo segundo del artículo 176 del Reglamento de la Ley Federal de Presupuesto y Responsabilidad Hacendaria; asimismo a comprobar bajo su total responsabilidad la aplicación del recurso y la implementación del proyecto con la presentación de la documentación original, reintegrar los recursos no ejercidos a la </t>
    </r>
    <r>
      <rPr>
        <b/>
        <sz val="11"/>
        <color theme="1"/>
        <rFont val="Arial"/>
        <family val="2"/>
      </rPr>
      <t>TESOFE</t>
    </r>
    <r>
      <rPr>
        <sz val="11"/>
        <color theme="1"/>
        <rFont val="Arial"/>
        <family val="2"/>
      </rPr>
      <t xml:space="preserve"> a través del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; entregar el finiquito más amplió que en derecho proceda, así como informar y solicitar anticipadamente por escrito cualquier cambio que pretenda realizar.</t>
    </r>
  </si>
  <si>
    <t>NO TECLEAR NADA</t>
  </si>
  <si>
    <t>MENUS DESPLEGABLES PARA SELECCIONAR</t>
  </si>
  <si>
    <t>CAPTURABLES</t>
  </si>
  <si>
    <t>NO SE CAPTURAN</t>
  </si>
  <si>
    <t>08</t>
  </si>
  <si>
    <t>09</t>
  </si>
  <si>
    <t>10</t>
  </si>
  <si>
    <t>11</t>
  </si>
  <si>
    <t>12</t>
  </si>
  <si>
    <t>CODIGOS COLORES</t>
  </si>
  <si>
    <t xml:space="preserve">   </t>
  </si>
  <si>
    <t>- Sel -</t>
  </si>
  <si>
    <t>LIMITES</t>
  </si>
  <si>
    <t>DIARIO OFICIAL DE LA FEDERACION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</si>
  <si>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</si>
  <si>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</si>
  <si>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</si>
  <si>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</si>
  <si>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</si>
  <si>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</si>
  <si>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</si>
  <si>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</si>
  <si>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</si>
  <si>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</si>
  <si>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</si>
  <si>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</si>
  <si>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</si>
  <si>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</si>
  <si>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</si>
  <si>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</si>
  <si>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</si>
  <si>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</si>
  <si>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</si>
  <si>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MES (NUMERO)</t>
  </si>
  <si>
    <t>MES (TEXTO)</t>
  </si>
  <si>
    <t>, vigente, con el</t>
  </si>
  <si>
    <t xml:space="preserve">domicilio en Calle: </t>
  </si>
  <si>
    <r>
      <t xml:space="preserve">objeto de entregar apoyos a los productores que resulten beneficiarios y cumplan los criterios de elegibilidad de las Reglas de Operación, recursos provenientes del </t>
    </r>
    <r>
      <rPr>
        <b/>
        <sz val="11"/>
        <color theme="1"/>
        <rFont val="Arial"/>
        <family val="2"/>
      </rPr>
      <t>DPEF 2015</t>
    </r>
    <r>
      <rPr>
        <sz val="11"/>
        <color theme="1"/>
        <rFont val="Arial"/>
        <family val="2"/>
      </rPr>
      <t xml:space="preserve"> y Convenio de Coordinación para el Desarrollo Rural Sustentable, suscrito entre el Gobierno del Estado y la </t>
    </r>
    <r>
      <rPr>
        <b/>
        <sz val="11"/>
        <color theme="1"/>
        <rFont val="Arial"/>
        <family val="2"/>
      </rPr>
      <t>SAGARPA</t>
    </r>
    <r>
      <rPr>
        <sz val="11"/>
        <color theme="1"/>
        <rFont val="Arial"/>
        <family val="2"/>
      </rPr>
      <t xml:space="preserve">, del Programa de Concurrencia con Entidades Federativas, con </t>
    </r>
  </si>
  <si>
    <r>
      <t xml:space="preserve">, emitido por 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 xml:space="preserve">, y seran depositados en la cuenta </t>
    </r>
    <r>
      <rPr>
        <b/>
        <sz val="11"/>
        <color theme="1"/>
        <rFont val="Arial"/>
        <family val="2"/>
      </rPr>
      <t>CLABE</t>
    </r>
  </si>
  <si>
    <t xml:space="preserve">proveedor; bajo el siguiente calendario de ejecución del </t>
  </si>
  <si>
    <t>y El Solicitante Beneficiario, el C.</t>
  </si>
  <si>
    <t>COLOR</t>
  </si>
  <si>
    <t>CRITERIOS DE CALIFICACIÓN DE LOS PROYECTOS</t>
  </si>
  <si>
    <t>INDICADOR</t>
  </si>
  <si>
    <t>LINEAMIENTOS</t>
  </si>
  <si>
    <t>Descripción del Indicador</t>
  </si>
  <si>
    <t xml:space="preserve">El solicitante debe manifestar por escrito cual es el incremento porcentual que estima obtendría al recibir el incentivo en un período de un año. </t>
  </si>
  <si>
    <t>Porcentaje (%)</t>
  </si>
  <si>
    <t>Valor agregado de la producción</t>
  </si>
  <si>
    <t xml:space="preserve"> Se considera en la lista de activos estratégicos que el  bien o infraestructura que solicita le proporciona valor agregado a su producto y/o proyecto.</t>
  </si>
  <si>
    <t>Si o No</t>
  </si>
  <si>
    <t xml:space="preserve">El solicitante debe especificar de manera clara si contar con el incentivo le permite la creación, sostenimiento o ampliación de empleos directos e indicar el número. </t>
  </si>
  <si>
    <t>Número de Empleos Directos</t>
  </si>
  <si>
    <t>Es el número de personas que intervienen en la solicitud del proyecto y que se verán beneficiados directamente en caso de recibir el incentivo.</t>
  </si>
  <si>
    <t>Número de Beneficiados Directos</t>
  </si>
  <si>
    <t>Índice de CONAPO 2010</t>
  </si>
  <si>
    <t>El grado de marginación corresponde a la ubicación del proyecto, no del domicilio del solicitante. Se utilizará el indicador de CONAPO 2010.</t>
  </si>
  <si>
    <t>INICIO</t>
  </si>
  <si>
    <t>TERMINO</t>
  </si>
  <si>
    <t>N° DE REGISTRO SURI (ID)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</si>
  <si>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Género
M-Masculino
o
F-Femenino </t>
    </r>
    <r>
      <rPr>
        <b/>
        <sz val="11"/>
        <rFont val="Calibri"/>
        <family val="2"/>
        <scheme val="minor"/>
      </rPr>
      <t xml:space="preserve"> </t>
    </r>
  </si>
  <si>
    <t>LOCALIDAD Y MUNICIPIO</t>
  </si>
  <si>
    <t>*DESCRIPCION QUE PERMITA A CUALQUIER PERSONA LLEGAR AL PREDIO</t>
  </si>
  <si>
    <t>SLP-24-000000-F</t>
  </si>
  <si>
    <t xml:space="preserve">Datos de la Persona Física y/o Representante legal
</t>
  </si>
  <si>
    <t>N° de Registro SURI</t>
  </si>
  <si>
    <t>Datos de la Persona Moral                                                                                                            N° de Registro SURI</t>
  </si>
  <si>
    <t>Anexo Técnico del Convenio Específico de Adhesión al Componente Proyectos Productivos o Estratégicos; Agrícolas, Pecuarios, de Pesca y Acuícolas, del Programa de Concurrencia con las Entidades Federativas, Ejercicio 2016</t>
  </si>
  <si>
    <t xml:space="preserve">Nombre y firma del beneficiario y/o del representante legal, </t>
  </si>
  <si>
    <t>En el caso de más de un beneficiario directo anexar las firmas</t>
  </si>
  <si>
    <r>
      <t xml:space="preserve">   Las </t>
    </r>
    <r>
      <rPr>
        <b/>
        <sz val="11"/>
        <color theme="1"/>
        <rFont val="Arial"/>
        <family val="2"/>
      </rPr>
      <t>“PARTES</t>
    </r>
    <r>
      <rPr>
        <sz val="11"/>
        <color theme="1"/>
        <rFont val="Arial"/>
        <family val="2"/>
      </rPr>
      <t xml:space="preserve">” están de acuerdo en que la interpretación y ejecución del presente instrumento, en el ámbito administrativo, corresponde a la Secretaría de Agricultura, Ganadería, Desarrollo Rural, Pesca y Alimentación, por conducto de su Delegacion en el Estado de </t>
    </r>
    <r>
      <rPr>
        <b/>
        <sz val="11"/>
        <color theme="1"/>
        <rFont val="Arial"/>
        <family val="2"/>
      </rPr>
      <t>San Luis Potosí</t>
    </r>
    <r>
      <rPr>
        <sz val="11"/>
        <color theme="1"/>
        <rFont val="Arial"/>
        <family val="2"/>
      </rPr>
      <t>, y en conformidad con el párrafo último del artículo 217, del Reglamento de la Ley Federal de Presupuesto y Responsabilidad Hacendaria; sin prejuicio de las facultades que corresponden al Abogado General, en términos del artículo 9 del Reglamento Interior de la Secretaría.</t>
    </r>
  </si>
  <si>
    <t>Que conoce los alcances de suscribir el presente Convenio Específico de Adhesión por su voluntad, que sus datos se encuentran asentados al principio de este instrumento, y cuenta con las autorizaciones, permisos, concesiones necesarios de las autoridades competentes, para establecer y llevar a cabo el proyecto, asimismo que no está recibiendo otros apoyos de recursos federales para los mismos conceptos de apoyo. Que se obliga a aportar los recursos propios necesarios en contra partida para implementar el proyecto autorizado, que dispone de la fuente de recursos suficientes para hacerlo.</t>
  </si>
  <si>
    <t>de 2016</t>
  </si>
  <si>
    <t>Anexo del Convenio Específico de Adhesión                No. de Folio</t>
  </si>
  <si>
    <t>ALEJANDRO MANUEL CAMBESES BALLINA</t>
  </si>
  <si>
    <t>PONER EL N°, EN BASE AL PARAMETRO Y NIVEL DE RESPUESTA Y AUTOMATICAMENTE EN EL ANEXO LXVI SE PONE EL NIVEL DE REPUESTA, PUNTOS Y CALIFICACION.</t>
  </si>
  <si>
    <t>Anexo LXVI 
Formato Convenio Específico de Adhesión
Convenio Específico de Adhesión al Componente Proyectos Productivos ó Estrategicos; Agrícolas, Pecuarios, de Pesca y Acuícolas, del Programa de Concurrencia con las Entidades Federativas,
Ejercicio 2016.</t>
  </si>
  <si>
    <t>SAN LUIS POTOSÍ:  GRADO DE MARGINACIÓN POR LOCALIDAD, 2010</t>
  </si>
  <si>
    <t>LLAVE</t>
  </si>
  <si>
    <t>Clave de localidad</t>
  </si>
  <si>
    <t>Localidad</t>
  </si>
  <si>
    <t>Clave del municipio</t>
  </si>
  <si>
    <t>Municipio</t>
  </si>
  <si>
    <t>Grado de marginación</t>
  </si>
  <si>
    <t>CLAVE MARGINACION</t>
  </si>
  <si>
    <t>ABRAS DEL COROZO</t>
  </si>
  <si>
    <t>ÁBREGO</t>
  </si>
  <si>
    <t>ACALAMAYO</t>
  </si>
  <si>
    <t>ACATITLA</t>
  </si>
  <si>
    <t>ACAYO</t>
  </si>
  <si>
    <t>ACHIQUICO</t>
  </si>
  <si>
    <t>ACUAPICH (PIXTEYO)</t>
  </si>
  <si>
    <t>ACUAPICHCO</t>
  </si>
  <si>
    <t>ADJUNTAS DOS</t>
  </si>
  <si>
    <t>ADOLFO LÓPEZ MATEOS</t>
  </si>
  <si>
    <t>AGOSTADERO DE SANTA BÁRBARA</t>
  </si>
  <si>
    <t>AGUA AMARGA (LAS JARITAS)</t>
  </si>
  <si>
    <t>AGUA AMARGA</t>
  </si>
  <si>
    <t>AGUA BLANCA</t>
  </si>
  <si>
    <t>CATORCE</t>
  </si>
  <si>
    <t>AGUA BUENA</t>
  </si>
  <si>
    <t>AGUA DE CUAYO</t>
  </si>
  <si>
    <t>AGUA DE EN MEDIO</t>
  </si>
  <si>
    <t>AGUA DE GAMOTES</t>
  </si>
  <si>
    <t>AGUA DE LA PEÑA</t>
  </si>
  <si>
    <t>AGUA DEL MEDIO</t>
  </si>
  <si>
    <t>AGUA DULCE</t>
  </si>
  <si>
    <t>AGUA FIERRO</t>
  </si>
  <si>
    <t>AGUA FRÍA DOS</t>
  </si>
  <si>
    <t>AGUA FRÍA</t>
  </si>
  <si>
    <t>AGUA GORDA DE LOS PATOS</t>
  </si>
  <si>
    <t>AGUA NUEVA DEL NORTE</t>
  </si>
  <si>
    <t>AGUA NUEVA</t>
  </si>
  <si>
    <t>AGUA PRIETA</t>
  </si>
  <si>
    <t>AGUA PUERCA</t>
  </si>
  <si>
    <t>AGUA SEÑORA</t>
  </si>
  <si>
    <t>AGUA ZARCA (LA PILA)</t>
  </si>
  <si>
    <t>AGUA ZARCA</t>
  </si>
  <si>
    <t>AGUACATE PRIMERO</t>
  </si>
  <si>
    <t>AGUACATE SEGUNDO (ANEXO AL CARRIZO)</t>
  </si>
  <si>
    <t>AGUACATILLOS</t>
  </si>
  <si>
    <t>AGUACATITLA</t>
  </si>
  <si>
    <t>AGUACPA</t>
  </si>
  <si>
    <t>AGUAHEDIONDA</t>
  </si>
  <si>
    <t>AGUAJE DE SÁNCHEZ</t>
  </si>
  <si>
    <t>AGUALOJA ANEXO</t>
  </si>
  <si>
    <t>AGUALOJA</t>
  </si>
  <si>
    <t>AGUAMOLO</t>
  </si>
  <si>
    <t>AGUAZARCA</t>
  </si>
  <si>
    <t>AGUSTINA CASTRO</t>
  </si>
  <si>
    <t>AHUACATITLA</t>
  </si>
  <si>
    <t>AHUACATLÁN DE JESÚS</t>
  </si>
  <si>
    <t>AHUACAYO</t>
  </si>
  <si>
    <t>AHUÁTZATL</t>
  </si>
  <si>
    <t>AHUAYO</t>
  </si>
  <si>
    <t>AHUEHUEYO PRIMERO CENTRO</t>
  </si>
  <si>
    <t>AHUEHUEYO SEGUNDO (PARADA LA GALERA)</t>
  </si>
  <si>
    <t>AHUEHUEYO SEGUNDO</t>
  </si>
  <si>
    <t>AHUEHUEYO</t>
  </si>
  <si>
    <t>AHUIMOL</t>
  </si>
  <si>
    <t>AJACACO</t>
  </si>
  <si>
    <t>AJINCHE MARLAND</t>
  </si>
  <si>
    <t>AJUATITLA PRIMERA SECCIÓN</t>
  </si>
  <si>
    <t>AJUATITLA SEGUNDA SECCIÓN</t>
  </si>
  <si>
    <t>AKÁN TZEN</t>
  </si>
  <si>
    <t>AL TZABALTE</t>
  </si>
  <si>
    <t>AL TZÁJIB</t>
  </si>
  <si>
    <t>ALAMEDA</t>
  </si>
  <si>
    <t>ALAMITOS DE LOS DÍAZ</t>
  </si>
  <si>
    <t>ÁLAMOS DE SAN JUAN</t>
  </si>
  <si>
    <t>ALAQUICH</t>
  </si>
  <si>
    <t>ALBERCA DE LA CRUZ</t>
  </si>
  <si>
    <t>ALBERTO CARRERA TORRES</t>
  </si>
  <si>
    <t>ALCAPARROSA</t>
  </si>
  <si>
    <t>ALDHUK (TANJAJNEC)</t>
  </si>
  <si>
    <t>ALDZULUP OCTZÉN (SAN AGUSTÍN)</t>
  </si>
  <si>
    <t>ALDZULUP POYTZÉN</t>
  </si>
  <si>
    <t>ALDZULUP</t>
  </si>
  <si>
    <t>ALFREDO GÓMEZ (LOS POTOSINOS)</t>
  </si>
  <si>
    <t>ALHUITOT (THIMANTZÉN)</t>
  </si>
  <si>
    <t>ALITZÉ</t>
  </si>
  <si>
    <t>ALJUANTZINTLA</t>
  </si>
  <si>
    <t>ALKINÁ MOM</t>
  </si>
  <si>
    <t>ALOJOX MOM</t>
  </si>
  <si>
    <t>ALTAMIRA</t>
  </si>
  <si>
    <t>ALTE ANAM (LA BANQUETA)</t>
  </si>
  <si>
    <t>ALTO DE LA CRUZ</t>
  </si>
  <si>
    <t>ÁLVAREZ</t>
  </si>
  <si>
    <t>ÁLVARO OBREGÓN (EL PUJAL)</t>
  </si>
  <si>
    <t>ÁLVARO OBREGÓN (ESTACIÓN LOS CHARCOS)</t>
  </si>
  <si>
    <t>ÁLVARO OBREGÓN</t>
  </si>
  <si>
    <t>AMATITLA SANTIAGO</t>
  </si>
  <si>
    <t>AMATITLA TAMÁN</t>
  </si>
  <si>
    <t>AMAXAC</t>
  </si>
  <si>
    <t>AMAYO DE ZARAGOZA (PUERTO DE AMAYO)</t>
  </si>
  <si>
    <t>AMOLADERAS</t>
  </si>
  <si>
    <t>AMPLIACIÓN COLONIA LAS BRISAS</t>
  </si>
  <si>
    <t>AMPLIACIÓN CUAYO BUENAVISTA</t>
  </si>
  <si>
    <t>AMPLIACIÓN DE HUICHIHUAYÁN</t>
  </si>
  <si>
    <t>AMPLIACIÓN DE SAN RAFAEL</t>
  </si>
  <si>
    <t>AMPLIACIÓN DE TEMALACACO</t>
  </si>
  <si>
    <t>AMPLIACIÓN EJIDO EL JABALÍ (LA CURVA)</t>
  </si>
  <si>
    <t>AMPLIACIÓN LA HINCADA</t>
  </si>
  <si>
    <t>AMPLIACIÓN NUEVO HULERO</t>
  </si>
  <si>
    <t>AMULTZÁN</t>
  </si>
  <si>
    <t>ANCÓN</t>
  </si>
  <si>
    <t>ANDREA SAN JUAN</t>
  </si>
  <si>
    <t>ANDRÉS RANGEL</t>
  </si>
  <si>
    <t>ANEXO EJIDO NIÑOS HÉROES</t>
  </si>
  <si>
    <t>ANEXO EL RIACHUELO</t>
  </si>
  <si>
    <t>ANEXO QUELABITAD CALABAZAS</t>
  </si>
  <si>
    <t>ANEXO SAN JOSÉ XILATZÉN</t>
  </si>
  <si>
    <t>ANGOSTURA (LOS CANELOS)</t>
  </si>
  <si>
    <t>ANGOSTURA</t>
  </si>
  <si>
    <t>ANTEOJOS</t>
  </si>
  <si>
    <t>ANTIGUA REFORMA</t>
  </si>
  <si>
    <t>ANTIGUO TAMBOLÓN</t>
  </si>
  <si>
    <t>ANTIGUO TAMUÍN</t>
  </si>
  <si>
    <t>ANTONIO AGUIÑAGA PIÑÓN</t>
  </si>
  <si>
    <t>APANCO</t>
  </si>
  <si>
    <t>APAXTIANTLA (APAXTIANTLÁN)</t>
  </si>
  <si>
    <t>APETZCO</t>
  </si>
  <si>
    <t>APIGYA II</t>
  </si>
  <si>
    <t>APIGYA UNO</t>
  </si>
  <si>
    <t>AQUICHAL</t>
  </si>
  <si>
    <t>AQUICHAMEL</t>
  </si>
  <si>
    <t>AQUICHE</t>
  </si>
  <si>
    <t>AQUILES SERDÁN</t>
  </si>
  <si>
    <t>ARCO GRANDE (LOS ARQUITOS DE SAN ISIDRO)</t>
  </si>
  <si>
    <t>ARENAL DE MORELOS</t>
  </si>
  <si>
    <t>ARREATES</t>
  </si>
  <si>
    <t>ARROYITO DEL AGUA</t>
  </si>
  <si>
    <t>ARROYO BLANCO</t>
  </si>
  <si>
    <t>ARROYO DE EN MEDIO</t>
  </si>
  <si>
    <t>ARROYO DE LA CAL</t>
  </si>
  <si>
    <t>ARROYO DE LOS PATOS</t>
  </si>
  <si>
    <t>ARROYO GRANDE</t>
  </si>
  <si>
    <t>ARROYO HONDO</t>
  </si>
  <si>
    <t>ARROYO SECO</t>
  </si>
  <si>
    <t>ARROYOS</t>
  </si>
  <si>
    <t>ATEHUAC</t>
  </si>
  <si>
    <t>ATEMPA PRIMERO</t>
  </si>
  <si>
    <t>ATEMPA SEGUNDO</t>
  </si>
  <si>
    <t>ATEMPA</t>
  </si>
  <si>
    <t>ATLAJQUE</t>
  </si>
  <si>
    <t>ATLAMAXÁTL</t>
  </si>
  <si>
    <t>ATLAPA</t>
  </si>
  <si>
    <t>ATLATENTLE</t>
  </si>
  <si>
    <t>ATOTONILCO</t>
  </si>
  <si>
    <t>ATZINTLA</t>
  </si>
  <si>
    <t>ATZUMPAC</t>
  </si>
  <si>
    <t>AURELIO MANRIQUE</t>
  </si>
  <si>
    <t>AXHUMOL</t>
  </si>
  <si>
    <t>AXOXOHUIL (AGUA VERDE)</t>
  </si>
  <si>
    <t>AZOGUEROS</t>
  </si>
  <si>
    <t>BADILLO</t>
  </si>
  <si>
    <t>BAGRES DE ARRIBA (LA ESTANCIA)</t>
  </si>
  <si>
    <t>BAJÍO DE LOS ANILLOS (EL SALTO)</t>
  </si>
  <si>
    <t>BAJÍO DE LOS ENCINOS (LOS ENCINITOS)</t>
  </si>
  <si>
    <t>BAJÍO DE LOS ENCINOS (LOS PIRULES)</t>
  </si>
  <si>
    <t>BAJÍO DEL CIRIACO</t>
  </si>
  <si>
    <t>BALNEARIO DE LOURDES (CENTRO VACACIONAL)</t>
  </si>
  <si>
    <t>BARAJAS</t>
  </si>
  <si>
    <t>BARBARITA</t>
  </si>
  <si>
    <t>BARBECHO</t>
  </si>
  <si>
    <t>BARBECHOS</t>
  </si>
  <si>
    <t>BARRANCA DE SAN ISIDRO</t>
  </si>
  <si>
    <t>BARRANCA DE SAN JOAQUÍN</t>
  </si>
  <si>
    <t>BARRANCA DEL SUR</t>
  </si>
  <si>
    <t>BARRANCA</t>
  </si>
  <si>
    <t>BARRANCAS DEL PUEBLITO (CUESTA COLORADA)</t>
  </si>
  <si>
    <t>BARRANCAS</t>
  </si>
  <si>
    <t>BARRANQUILLAS (TEPETZINTLA)</t>
  </si>
  <si>
    <t>BARRIO ALDZULUP</t>
  </si>
  <si>
    <t>BARRIO ARRIBA (FÁTIMA)</t>
  </si>
  <si>
    <t>BARRIO CHILTZAPOYO</t>
  </si>
  <si>
    <t>BARRIO CUAYTZÉN VIEJO</t>
  </si>
  <si>
    <t>BARRIO DE ARRIBA</t>
  </si>
  <si>
    <t>BARRIO DE COYOLO</t>
  </si>
  <si>
    <t>BARRIO DE CRISTO REY (APETZCO)</t>
  </si>
  <si>
    <t>BARRIO DE EN MEDIO</t>
  </si>
  <si>
    <t>BARRIO DE GUADALUPE DOS (MEXIQUITO)</t>
  </si>
  <si>
    <t>BARRIO DE GUADALUPE</t>
  </si>
  <si>
    <t>BARRIO DE JOLJA</t>
  </si>
  <si>
    <t>BARRIO DE LA CRUZ</t>
  </si>
  <si>
    <t>BARRIO DE LAS GOLONDRINAS</t>
  </si>
  <si>
    <t>BARRIO DE SANTIAGO</t>
  </si>
  <si>
    <t>BARRIO DE TEPETZINTLA (SAN ANTONIO)</t>
  </si>
  <si>
    <t>BARRIO DEL AJUATE</t>
  </si>
  <si>
    <t>BARRIO EL CHAMAL</t>
  </si>
  <si>
    <t>BARRIO EL ENCINAL (EL MAGUEY)</t>
  </si>
  <si>
    <t>BARRIO EL MANGO</t>
  </si>
  <si>
    <t>BARRIO EL PROGRESO</t>
  </si>
  <si>
    <t>BARRIO EL SAUCITO</t>
  </si>
  <si>
    <t>BARRIO EL TAMARINDO</t>
  </si>
  <si>
    <t>BARRIO FRANCISCO VILLA</t>
  </si>
  <si>
    <t>BARRIO HUALITZE</t>
  </si>
  <si>
    <t>BARRIO LA CRUZ</t>
  </si>
  <si>
    <t>BARRIO LA ESCUELA</t>
  </si>
  <si>
    <t>BARRIO LA LAGUNA</t>
  </si>
  <si>
    <t>BARRIO LA MINA</t>
  </si>
  <si>
    <t>BARRIO LA PALMA</t>
  </si>
  <si>
    <t>BARRIO LA SAGRADA FAMILIA</t>
  </si>
  <si>
    <t>BARRIO LA VEGA CUIXCUATITLA</t>
  </si>
  <si>
    <t>BARRIO LAS PALMAS</t>
  </si>
  <si>
    <t>BARRIO LOS TLACUACHES (CUARTEL PRIMERO)</t>
  </si>
  <si>
    <t>BARRIO PANUHUAYA</t>
  </si>
  <si>
    <t>BARRIO PROGRESO</t>
  </si>
  <si>
    <t>BARRIO SAN ISIDRO (TLAJUMPAL)</t>
  </si>
  <si>
    <t>BARRIO SAN ISIDRO</t>
  </si>
  <si>
    <t>BARRIO SAN JOSÉ (TLAJUMPAL)</t>
  </si>
  <si>
    <t>BARRIO SAN JOSÉ</t>
  </si>
  <si>
    <t>BARRIO SAN JUAN (TLAJUMPAL)</t>
  </si>
  <si>
    <t>BARRIO SAN MIGUEL</t>
  </si>
  <si>
    <t>BARRIO SAN PEDRO</t>
  </si>
  <si>
    <t>BARRIO SAN RAFAEL (EL SOL)</t>
  </si>
  <si>
    <t>BARRIO SAN RAFAEL</t>
  </si>
  <si>
    <t>BARRIO SANTA FE</t>
  </si>
  <si>
    <t>BARRIO TEOPANCAHUATL</t>
  </si>
  <si>
    <t>BARRIO TEPETZINTLA DOS</t>
  </si>
  <si>
    <t>BARRIO TOCOYMOHOM</t>
  </si>
  <si>
    <t>BARRIO TZAPUWJÁ (LEJEM)</t>
  </si>
  <si>
    <t>BARRIO TZICAYO</t>
  </si>
  <si>
    <t>BARRIO VIBORITAS</t>
  </si>
  <si>
    <t>BARRIO XOCHIMILCO</t>
  </si>
  <si>
    <t>BARRIO ZAPOTAL</t>
  </si>
  <si>
    <t>BECERRAS</t>
  </si>
  <si>
    <t>BENITO JUÁREZ</t>
  </si>
  <si>
    <t>BERNALEJO</t>
  </si>
  <si>
    <t>BETHANIA</t>
  </si>
  <si>
    <t>BLEDOS</t>
  </si>
  <si>
    <t>BOCA DE SANTIAGO</t>
  </si>
  <si>
    <t>BOCAS (ESTACIÓN BOCAS)</t>
  </si>
  <si>
    <t>BOLCHAL</t>
  </si>
  <si>
    <t>BOQUILLA</t>
  </si>
  <si>
    <t>BORDO BLANCO</t>
  </si>
  <si>
    <t>BOSQUE DE LAS FLORES</t>
  </si>
  <si>
    <t>BOSQUE Y CALDERA</t>
  </si>
  <si>
    <t>BOSQUES LA FLORIDA</t>
  </si>
  <si>
    <t>BUENA VISTA</t>
  </si>
  <si>
    <t>BUENAVISTA (LOS ARENALITOS)</t>
  </si>
  <si>
    <t>BUENAVISTA (PALMAR ALTO)</t>
  </si>
  <si>
    <t>BUENAVISTA DEL OLIVO</t>
  </si>
  <si>
    <t>BUENAVISTA</t>
  </si>
  <si>
    <t>BUENOS AIRES RETROCESO</t>
  </si>
  <si>
    <t>BUENOS AIRES</t>
  </si>
  <si>
    <t>BUSTAMANTE (LAS TROJAS)</t>
  </si>
  <si>
    <t>CABALLOS</t>
  </si>
  <si>
    <t>CABEZAS</t>
  </si>
  <si>
    <t>CABRAS</t>
  </si>
  <si>
    <t>CACALACAYO</t>
  </si>
  <si>
    <t>CACATEO</t>
  </si>
  <si>
    <t>CACORUS</t>
  </si>
  <si>
    <t>CAFETAL</t>
  </si>
  <si>
    <t>CAFETALES</t>
  </si>
  <si>
    <t>CAHAMELI</t>
  </si>
  <si>
    <t>CAHUEITETL</t>
  </si>
  <si>
    <t>CALABACILLAS</t>
  </si>
  <si>
    <t>CALABAZAS (SAN FRANCISCO DEL SAUCE)</t>
  </si>
  <si>
    <t>CALCAHUAL</t>
  </si>
  <si>
    <t>CALDERÓN</t>
  </si>
  <si>
    <t>CALIFORNIA</t>
  </si>
  <si>
    <t>CALLEJONES</t>
  </si>
  <si>
    <t>CAMANCO</t>
  </si>
  <si>
    <t>CAMARONES</t>
  </si>
  <si>
    <t>CAMILLAS</t>
  </si>
  <si>
    <t>CAMILO ARRIAGA (CENTRAL HIDROELÉCTRICA)</t>
  </si>
  <si>
    <t>CAMINO REAL</t>
  </si>
  <si>
    <t>CAMINO VIEJO (LA LOMA)</t>
  </si>
  <si>
    <t>CAMPAMENTO ALFA (LOS CUATES)</t>
  </si>
  <si>
    <t>CAMPAMENTO SCT</t>
  </si>
  <si>
    <t>CAMPO ALEGRE</t>
  </si>
  <si>
    <t>CAMPO ATONATILCO</t>
  </si>
  <si>
    <t>CAMPO COLONIA</t>
  </si>
  <si>
    <t>CAMPO DEL CAPULÍN</t>
  </si>
  <si>
    <t>CANOÍTAS</t>
  </si>
  <si>
    <t>CAÑADA DE PASTORES</t>
  </si>
  <si>
    <t>CAÑADA DE SAN JUAN DE ARRIBA</t>
  </si>
  <si>
    <t>CAÑADA DE SAN JUAN</t>
  </si>
  <si>
    <t>CAÑADA DE YÁÑEZ</t>
  </si>
  <si>
    <t>CAÑADA DEL CACAO</t>
  </si>
  <si>
    <t>CAÑADA DEL CUARTO</t>
  </si>
  <si>
    <t>CAÑADA DEL FRAILE</t>
  </si>
  <si>
    <t>CAÑADA DEL PALMAR</t>
  </si>
  <si>
    <t>CAÑADA GRANDE (EL BOSQUE)</t>
  </si>
  <si>
    <t>CAÑADA GRANDE</t>
  </si>
  <si>
    <t>CAÑADA VERDE</t>
  </si>
  <si>
    <t>CAÑADITAS</t>
  </si>
  <si>
    <t>CAÑAS FRÍAS</t>
  </si>
  <si>
    <t>CAÑAS</t>
  </si>
  <si>
    <t>CAÑÓN DE AGUA FRÍA</t>
  </si>
  <si>
    <t>CAÑÓN DE BLEDOS</t>
  </si>
  <si>
    <t>CAÑÓN DE GUERRERO</t>
  </si>
  <si>
    <t>CAÑÓN DE LAJAS</t>
  </si>
  <si>
    <t>CAÑÓN DE OJO ZARCO</t>
  </si>
  <si>
    <t>CAÑÓN DE YERBABUENA</t>
  </si>
  <si>
    <t>CAOJTLÁTL</t>
  </si>
  <si>
    <t>CAPADERO</t>
  </si>
  <si>
    <t>CAPUCHINAS</t>
  </si>
  <si>
    <t>CAPÚCHOTL</t>
  </si>
  <si>
    <t>CAPULINES</t>
  </si>
  <si>
    <t>CARBONERA COAQUENTLA</t>
  </si>
  <si>
    <t>CARBONERA SAN FRANCISCO</t>
  </si>
  <si>
    <t>CARBONERA</t>
  </si>
  <si>
    <t>CARLOS LÓPEZ GONZÁLEZ (DULCE GRANDE)</t>
  </si>
  <si>
    <t>CARRANCO</t>
  </si>
  <si>
    <t>CARRIZAL DE GUADALUPE</t>
  </si>
  <si>
    <t>CARRIZAL DE SAN JUAN DE ABAJO</t>
  </si>
  <si>
    <t>CARRIZAL DE SAN JUAN DE ARRIBA</t>
  </si>
  <si>
    <t>CARRIZAL GRANDE</t>
  </si>
  <si>
    <t>CARRIZAL</t>
  </si>
  <si>
    <t>CARRIZALITO DE TROMPETEROS</t>
  </si>
  <si>
    <t>CASA BLANCA</t>
  </si>
  <si>
    <t>CASAS BLANCAS</t>
  </si>
  <si>
    <t>CASITA BLANCA</t>
  </si>
  <si>
    <t>CASTAÑÓN</t>
  </si>
  <si>
    <t>CASÚHUATL</t>
  </si>
  <si>
    <t>CATÁN</t>
  </si>
  <si>
    <t>CEBADILLA</t>
  </si>
  <si>
    <t>CENICERA</t>
  </si>
  <si>
    <t>CERRITO BLANCO</t>
  </si>
  <si>
    <t>CERRITO DE ESTANZUELA</t>
  </si>
  <si>
    <t>CERRITO DE JARAL</t>
  </si>
  <si>
    <t>CERRITO DE LA CRUZ</t>
  </si>
  <si>
    <t>CERRITO DE MARAVILLAS</t>
  </si>
  <si>
    <t>CERRITO DE PASCUAL</t>
  </si>
  <si>
    <t>CERRITO DE PIEDRAS</t>
  </si>
  <si>
    <t>CERRITO DE ROJAS</t>
  </si>
  <si>
    <t>CERRITO DE VARAS BLANCAS</t>
  </si>
  <si>
    <t>CERRITOS DE BERNAL</t>
  </si>
  <si>
    <t>CERRITOS DE ZAVALA</t>
  </si>
  <si>
    <t>CERRITOS LA PILA</t>
  </si>
  <si>
    <t>CERRO (CERRO DE LA CRUZ)</t>
  </si>
  <si>
    <t>CERRO ALTO</t>
  </si>
  <si>
    <t>CERRO BLANCO</t>
  </si>
  <si>
    <t>CERRO DE FLORES</t>
  </si>
  <si>
    <t>CERRO DE LA VIRGEN (SAN JUAN DE BOCAS)</t>
  </si>
  <si>
    <t>CERRO DE LA VIRGEN</t>
  </si>
  <si>
    <t>CERRO DE SAN ISIDRO</t>
  </si>
  <si>
    <t>CERRO DEL CARMEN</t>
  </si>
  <si>
    <t>CERRO DEL GUAJOLOTE</t>
  </si>
  <si>
    <t>CERRO GORDO</t>
  </si>
  <si>
    <t>CERRO GRANDE SANTIAGO</t>
  </si>
  <si>
    <t>CERRO GRANDE</t>
  </si>
  <si>
    <t>CERRO LA BORREGA</t>
  </si>
  <si>
    <t>CERRO PRIETO</t>
  </si>
  <si>
    <t>CERRO QUEBRADO</t>
  </si>
  <si>
    <t>CERRO QUEMADO</t>
  </si>
  <si>
    <t>CERROS BLANCOS</t>
  </si>
  <si>
    <t>CHACATITLA PRIMERA SECCIÓN</t>
  </si>
  <si>
    <t>CHACATITLA SEGUNDA SECCIÓN</t>
  </si>
  <si>
    <t>CHACATITLA TERCERA SECCIÓN</t>
  </si>
  <si>
    <t>CHACHATIPA</t>
  </si>
  <si>
    <t>CHACUALA</t>
  </si>
  <si>
    <t>CHAHUAQUICO</t>
  </si>
  <si>
    <t>CHALCHITÉPETL</t>
  </si>
  <si>
    <t>CHALCHOCOYO</t>
  </si>
  <si>
    <t>CHANTOL</t>
  </si>
  <si>
    <t>CHAPALAMEL</t>
  </si>
  <si>
    <t>CHAPULHUACANITO</t>
  </si>
  <si>
    <t>CHARCO BLANCO</t>
  </si>
  <si>
    <t>CHARCO CERCADO</t>
  </si>
  <si>
    <t>CHARCO DE AGUA FRÍA</t>
  </si>
  <si>
    <t>CHARCO DEL CABALLO</t>
  </si>
  <si>
    <t>CHARCO DEL LOBO (CENTRO)</t>
  </si>
  <si>
    <t>CHARCO LARGO</t>
  </si>
  <si>
    <t>CHARCO OBSCURO</t>
  </si>
  <si>
    <t>CHARCO SALADO</t>
  </si>
  <si>
    <t>CHARCO VERDE</t>
  </si>
  <si>
    <t>CHARCOS</t>
  </si>
  <si>
    <t>CHIAPA TUZANTLA</t>
  </si>
  <si>
    <t>CHIAPA</t>
  </si>
  <si>
    <t>CHICAXTITLA</t>
  </si>
  <si>
    <t>CHICHICTLA</t>
  </si>
  <si>
    <t>CHICHIMIXTITLA</t>
  </si>
  <si>
    <t>CHICONAMEL</t>
  </si>
  <si>
    <t>CHILILILLO</t>
  </si>
  <si>
    <t>CHILOCUIL TAMÁN</t>
  </si>
  <si>
    <t>CHILTZAPUYO</t>
  </si>
  <si>
    <t>CHIMALACO</t>
  </si>
  <si>
    <t>CHIMIMEXCO</t>
  </si>
  <si>
    <t>CHIPICO</t>
  </si>
  <si>
    <t>CHIQUEROS DEL SAUCITO</t>
  </si>
  <si>
    <t>CHIQUILIXCO</t>
  </si>
  <si>
    <t>CHIQUINTECO</t>
  </si>
  <si>
    <t>CHOTE DE TLAMIMIL</t>
  </si>
  <si>
    <t>CHOTECO</t>
  </si>
  <si>
    <t>CHOTEO</t>
  </si>
  <si>
    <t>CHUCHE MOM</t>
  </si>
  <si>
    <t>CHUNUNTZÉN DOS SECCIÓN CINCO</t>
  </si>
  <si>
    <t>CHUNUNTZÉN DOS SECCIÓN CUATRO</t>
  </si>
  <si>
    <t>CHUNUNTZÉN DOS SECCIÓN DIEZ</t>
  </si>
  <si>
    <t>CHUNUNTZÉN DOS SECCIÓN DOCE</t>
  </si>
  <si>
    <t>CHUNUNTZÉN DOS SECCIÓN NUEVE</t>
  </si>
  <si>
    <t>CHUNUNTZÉN DOS SECCIÓN OCHO</t>
  </si>
  <si>
    <t>CHUNUNTZÉN DOS SECCIÓN ONCE</t>
  </si>
  <si>
    <t>CHUNUNTZÉN DOS SECCIÓN SEIS</t>
  </si>
  <si>
    <t>CHUNUNTZÉN DOS SECCIÓN SIETE</t>
  </si>
  <si>
    <t>CHUNUNTZÉN DOS SECCIÓN TRES</t>
  </si>
  <si>
    <t>CHUNUNTZÉN DOS SECCIÓN UNO</t>
  </si>
  <si>
    <t>CHUNUNTZÉN DOS</t>
  </si>
  <si>
    <t>CHUNUNTZÉN UNO</t>
  </si>
  <si>
    <t>CHUPADERO DOS</t>
  </si>
  <si>
    <t>CHUPADERO LA PUERTA</t>
  </si>
  <si>
    <t>CHUPADERO</t>
  </si>
  <si>
    <t>CHUPADEROS</t>
  </si>
  <si>
    <t>CHUPANÁTL</t>
  </si>
  <si>
    <t>CIÉNAGA</t>
  </si>
  <si>
    <t>CIENEGUILLA DE LOBOS</t>
  </si>
  <si>
    <t>CIENEGUILLA</t>
  </si>
  <si>
    <t>CIENEGUILLAS</t>
  </si>
  <si>
    <t>CIENEGUITA (CIENEGUILLA)</t>
  </si>
  <si>
    <t>CIENEGUITA</t>
  </si>
  <si>
    <t>CINCO DE FEBRERO</t>
  </si>
  <si>
    <t>CINCO DE MAYO</t>
  </si>
  <si>
    <t>CIRO RAMÍREZ</t>
  </si>
  <si>
    <t>CIUDAD SATÉLITE</t>
  </si>
  <si>
    <t>CLAVELLINAS</t>
  </si>
  <si>
    <t>COAHUICA</t>
  </si>
  <si>
    <t>COAMILA</t>
  </si>
  <si>
    <t>COAMIXCO</t>
  </si>
  <si>
    <t>COAMÍZATL</t>
  </si>
  <si>
    <t>COAQUENTLA</t>
  </si>
  <si>
    <t>COATIXTALAB</t>
  </si>
  <si>
    <t>COATZONTITLA</t>
  </si>
  <si>
    <t>COAXINQUILA</t>
  </si>
  <si>
    <t>COAXOCOTITLA</t>
  </si>
  <si>
    <t>COAXOCOYO DOS (LALAXTITLA)</t>
  </si>
  <si>
    <t>COAXOCOYO</t>
  </si>
  <si>
    <t>COCHINILLAS</t>
  </si>
  <si>
    <t>CODORNICES</t>
  </si>
  <si>
    <t>CODORNIZ</t>
  </si>
  <si>
    <t>COHAPA</t>
  </si>
  <si>
    <t>COJOLAPA</t>
  </si>
  <si>
    <t>COLALTITLA</t>
  </si>
  <si>
    <t>COLONIA AGRÍCOLA EL NARANJO</t>
  </si>
  <si>
    <t>COLONIA AGRÍCOLA MAGDALENO CEDILLO</t>
  </si>
  <si>
    <t>COLONIA AGRÍCOLA OLLITAS DE LAS VACAS</t>
  </si>
  <si>
    <t>COLONIA AGRÍCOLA SAN JOSÉ</t>
  </si>
  <si>
    <t>COLONIA ALTAMIRA</t>
  </si>
  <si>
    <t>COLONIA ÁLVARO OBREGÓN</t>
  </si>
  <si>
    <t>COLONIA BELLAVISTA</t>
  </si>
  <si>
    <t>COLONIA BRASIL</t>
  </si>
  <si>
    <t>COLONIA BUENOS AIRES (ALTAMIRA)</t>
  </si>
  <si>
    <t>COLONIA CAMINO REAL</t>
  </si>
  <si>
    <t>COLONIA CARLOS DIEZ GUTIÉRREZ (LA ITALIANA)</t>
  </si>
  <si>
    <t>COLONIA CITLALMINA</t>
  </si>
  <si>
    <t>COLONIA DE COMITÉ MOVIMIENTO AMPLIO POPULAR</t>
  </si>
  <si>
    <t>COLONIA DE LA CRUZ</t>
  </si>
  <si>
    <t>COLONIA DOCE DE OCTUBRE</t>
  </si>
  <si>
    <t>COLONIA EJIDAL LÁZARO CÁRDENAS DEL RÍO</t>
  </si>
  <si>
    <t>COLONIA EL CARMEN (NUEVO JOMTÉ)</t>
  </si>
  <si>
    <t>COLONIA EL LLANITO</t>
  </si>
  <si>
    <t>COLONIA EL MECO</t>
  </si>
  <si>
    <t>COLONIA EL MIRADOR</t>
  </si>
  <si>
    <t>COLONIA EL PEDREGAL</t>
  </si>
  <si>
    <t>COLONIA EL PROGRESO</t>
  </si>
  <si>
    <t>COLONIA ELIGIO QUINTANILLA</t>
  </si>
  <si>
    <t>COLONIA EMILIANO ZAPATA (EL CHAMIZAL)</t>
  </si>
  <si>
    <t>COLONIA EMILIANO ZAPATA</t>
  </si>
  <si>
    <t>COLONIA GONZÁLEZ MAZO</t>
  </si>
  <si>
    <t>COLONIA GUADALUPE VICTORIA (FÁTIMA)</t>
  </si>
  <si>
    <t>COLONIA GUADALUPE</t>
  </si>
  <si>
    <t>COLONIA GUADALUPES</t>
  </si>
  <si>
    <t>COLONIA IGNACIO ZARAGOZA</t>
  </si>
  <si>
    <t>COLONIA INDEPENDENCIA</t>
  </si>
  <si>
    <t>COLONIA INDÍGENA (PASCUAL OSORIO ORTEGA)</t>
  </si>
  <si>
    <t>COLONIA INSURGENTES</t>
  </si>
  <si>
    <t>COLONIA JUAN GONZÁLEZ</t>
  </si>
  <si>
    <t>COLONIA JUÁREZ (NUEVO JOMTÉ)</t>
  </si>
  <si>
    <t>COLONIA LA ESTRELLA</t>
  </si>
  <si>
    <t>COLONIA LA LABORCILLA</t>
  </si>
  <si>
    <t>COLONIA LA LIBERTAD</t>
  </si>
  <si>
    <t>COLONIA LA LUZ</t>
  </si>
  <si>
    <t>COLONIA LA MORITA</t>
  </si>
  <si>
    <t>COLONIA LA PAZ</t>
  </si>
  <si>
    <t>COLONIA LA PEÑITA</t>
  </si>
  <si>
    <t>COLONIA LA UNIÓN</t>
  </si>
  <si>
    <t>COLONIA LAGUNILLAS</t>
  </si>
  <si>
    <t>COLONIA LÁZARO CÁRDENAS</t>
  </si>
  <si>
    <t>COLONIA LOS MANUELES</t>
  </si>
  <si>
    <t>COLONIA LOS OROZCOS</t>
  </si>
  <si>
    <t>COLONIA LOS SALAZARES (LAS PULCATRAS)</t>
  </si>
  <si>
    <t>COLONIA LOTIFICACIÓN CENTRAL</t>
  </si>
  <si>
    <t>COLONIA LUIS DONALDO COLOSIO</t>
  </si>
  <si>
    <t>COLONIA MANO AMIGA</t>
  </si>
  <si>
    <t>COLONIA MARCELO DE LOS SANTOS FRAGA</t>
  </si>
  <si>
    <t>COLONIA MARÍA ASUNCIÓN DEL BARRIO DE LOS ÁNGELES</t>
  </si>
  <si>
    <t>COLONIA MARÍA DEL ROSARIO (PUENTE DEL CARMEN)</t>
  </si>
  <si>
    <t>COLONIA MENONITA DEL HUIZACHE</t>
  </si>
  <si>
    <t>COLONIA MOLINO DEL CARMEN</t>
  </si>
  <si>
    <t>COLONIA NEZAHUALCÓYOTL</t>
  </si>
  <si>
    <t>COLONIA NUEVO AMANECER (NUEVO JOMTÉ)</t>
  </si>
  <si>
    <t>COLONIA OMAR SAN ROMÁN</t>
  </si>
  <si>
    <t>COLONIA ORILLA DEL RÍO</t>
  </si>
  <si>
    <t>COLONIA PALMA SOLA</t>
  </si>
  <si>
    <t>COLONIA PALOMAS</t>
  </si>
  <si>
    <t>COLONIA PANORÁMICA</t>
  </si>
  <si>
    <t>COLONIA PASO PRIETO (CURVA DE LOS BARRENOS)</t>
  </si>
  <si>
    <t>COLONIA PRIMERO DE ENERO</t>
  </si>
  <si>
    <t>COLONIA PRIMERO DE MAYO</t>
  </si>
  <si>
    <t>COLONIA PROGRESO</t>
  </si>
  <si>
    <t>COLONIA RODRÍGUEZ</t>
  </si>
  <si>
    <t>COLONIA SALTO DEL AGUA</t>
  </si>
  <si>
    <t>COLONIA VALLE DE MÉXICO</t>
  </si>
  <si>
    <t>COLONIA VEINTE DE NOVIEMBRE</t>
  </si>
  <si>
    <t>COLONIA VICTORIA</t>
  </si>
  <si>
    <t>COLONIA VISTA HERMOSA</t>
  </si>
  <si>
    <t>COLONIA ZARAGOZA (GARABATILLO)</t>
  </si>
  <si>
    <t>COMOCA AHUACATITLA</t>
  </si>
  <si>
    <t>COMPLEMENTO CHUNUNTZÉN</t>
  </si>
  <si>
    <t>COMUNIDAD CALMECAYO</t>
  </si>
  <si>
    <t>COMUNIDAD CORTE PRIMERO</t>
  </si>
  <si>
    <t>COMUNIDAD DE CORTE SEGUNDO</t>
  </si>
  <si>
    <t>COMUNIDAD EL NARANJO</t>
  </si>
  <si>
    <t>COMUNIDAD JALPILLA (JALPILLA VIEJO)</t>
  </si>
  <si>
    <t>COMUNIDAD LA PURÍSIMA</t>
  </si>
  <si>
    <t>COMUNIDAD PICHOLCO (PICHOLCO VIEJO)</t>
  </si>
  <si>
    <t>COMUNIDAD TEPETZINTLA</t>
  </si>
  <si>
    <t>COMUNIDAD TIERRA BLANCA</t>
  </si>
  <si>
    <t>CONEJILLO</t>
  </si>
  <si>
    <t>CONGREGACIÓN DE SANTO DOMINGO</t>
  </si>
  <si>
    <t>CONO SAN CARLOS</t>
  </si>
  <si>
    <t>CONTRAYERBA</t>
  </si>
  <si>
    <t>CONTRERAS ROJAS</t>
  </si>
  <si>
    <t>CONTRERAS</t>
  </si>
  <si>
    <t>COPALCOATITLA (COPALO)</t>
  </si>
  <si>
    <t>COPALILLOS</t>
  </si>
  <si>
    <t>COPALO (CHALCO)</t>
  </si>
  <si>
    <t>CORAZÓN DE JESÚS</t>
  </si>
  <si>
    <t>CORAZONES</t>
  </si>
  <si>
    <t>CORCOVADA</t>
  </si>
  <si>
    <t>COROMOHOM (TOCOYMOHOM)</t>
  </si>
  <si>
    <t>CORONADO (HACIENDA DE CORONADO)</t>
  </si>
  <si>
    <t>CORRAL DE PALMAS</t>
  </si>
  <si>
    <t>CORRAL QUEMADO</t>
  </si>
  <si>
    <t>COXOTLA</t>
  </si>
  <si>
    <t>C'OYOB TÚJUB</t>
  </si>
  <si>
    <t>COYOL (VEGA LARGA)</t>
  </si>
  <si>
    <t>COYOL JÁ (TZÁC ANAM)</t>
  </si>
  <si>
    <t>COYOLES</t>
  </si>
  <si>
    <t>COYOLITO</t>
  </si>
  <si>
    <t>COYOLO</t>
  </si>
  <si>
    <t>COYOTES (CAMARONES)</t>
  </si>
  <si>
    <t>COYOTILLILLOS</t>
  </si>
  <si>
    <t>COYOTILLOS</t>
  </si>
  <si>
    <t>COZAPA</t>
  </si>
  <si>
    <t>CRISÓFORO SALAZAR RÍOS</t>
  </si>
  <si>
    <t>CRUCERITO LA CUESTA</t>
  </si>
  <si>
    <t>CRUCERO DE CHARCO CERCADO (EL PARADOR)</t>
  </si>
  <si>
    <t>CRUCERO DE COMOCA</t>
  </si>
  <si>
    <t>CRUCERO DE RAYÓN</t>
  </si>
  <si>
    <t>CRUCERO DE SAN MIGUEL</t>
  </si>
  <si>
    <t>CRUCERO DE VILLELA</t>
  </si>
  <si>
    <t>CRUCERO DE XOLOL</t>
  </si>
  <si>
    <t>CRUCERO DEL CARMEN</t>
  </si>
  <si>
    <t>CRUCERO DEL LLANO</t>
  </si>
  <si>
    <t>CRUCERO LA LUZ</t>
  </si>
  <si>
    <t>CRUCERO LA PÓLVORA</t>
  </si>
  <si>
    <t>CRUCERO LA PRESITA (TANQUE LA PRESITA)</t>
  </si>
  <si>
    <t>CRUCERO LAS PITAS</t>
  </si>
  <si>
    <t>CRUCERO MARCELINO ZAMARRÓN</t>
  </si>
  <si>
    <t>CRUCERO POZAS DE SANTA ANA</t>
  </si>
  <si>
    <t>CRUCES Y CARMONA</t>
  </si>
  <si>
    <t>CRUCES</t>
  </si>
  <si>
    <t>CRUZ BLANCA</t>
  </si>
  <si>
    <t>CRUZ DE MARÍN</t>
  </si>
  <si>
    <t>CRUZATL</t>
  </si>
  <si>
    <t>CRUZTITLA</t>
  </si>
  <si>
    <t>CRUZTUJUB</t>
  </si>
  <si>
    <t>CUACHE</t>
  </si>
  <si>
    <t>CUAGUAYOTE</t>
  </si>
  <si>
    <t>CUÁHUATL</t>
  </si>
  <si>
    <t>CUAJAPA SANTIAGO</t>
  </si>
  <si>
    <t>CUAJAPA TAMÁN</t>
  </si>
  <si>
    <t>CUAJENCO PRIMERA SECCIÓN</t>
  </si>
  <si>
    <t>CUAJENCO SEGUNDA SECCIÓN</t>
  </si>
  <si>
    <t>CUAJENCO TERCERA SECCIÓN</t>
  </si>
  <si>
    <t>CUAPACHO</t>
  </si>
  <si>
    <t>CUAPILOL</t>
  </si>
  <si>
    <t>CUARTILLO NUEVO</t>
  </si>
  <si>
    <t>CUARTILLO VIEJO</t>
  </si>
  <si>
    <t>CUASHILOTITLA</t>
  </si>
  <si>
    <t>CUATECHIC</t>
  </si>
  <si>
    <t>CUATECOYO</t>
  </si>
  <si>
    <t>CUATLAMAYÁN</t>
  </si>
  <si>
    <t>CUATOLOL</t>
  </si>
  <si>
    <t>CUATRO CAMINOS</t>
  </si>
  <si>
    <t>CUATRO MILPAS</t>
  </si>
  <si>
    <t>CUATRO VIENTOS (BUENOS AIRES)</t>
  </si>
  <si>
    <t>CUATUCHCO CUAYO PIAXTLA</t>
  </si>
  <si>
    <t>CUATUCHCO TUZANTLA</t>
  </si>
  <si>
    <t>CUATZ AJIN (COATZAJÍN)</t>
  </si>
  <si>
    <t>CUATZONTITLA</t>
  </si>
  <si>
    <t>CUAXILOTITLA</t>
  </si>
  <si>
    <t>CUAXOCOYO UNO LIMONTITLA</t>
  </si>
  <si>
    <t>CUAYAHUAL</t>
  </si>
  <si>
    <t>CUAYO (CHALCO)</t>
  </si>
  <si>
    <t>CUAYO BUENAVISTA</t>
  </si>
  <si>
    <t>CUAYO CERRO</t>
  </si>
  <si>
    <t>CUAYO PIAXTLA</t>
  </si>
  <si>
    <t>CUAYO</t>
  </si>
  <si>
    <t>CUCHARÁJATL</t>
  </si>
  <si>
    <t>CUÉCHOD</t>
  </si>
  <si>
    <t>CUÉLLAR</t>
  </si>
  <si>
    <t>CUESTA BLANCA</t>
  </si>
  <si>
    <t>CUESTA DE CAMPA</t>
  </si>
  <si>
    <t>CUETÁB</t>
  </si>
  <si>
    <t>CUEVA DEL TIWI (CUEVA DE LA GAVILUCHA)</t>
  </si>
  <si>
    <t>CUICHAPA</t>
  </si>
  <si>
    <t>CUILOCUAYO</t>
  </si>
  <si>
    <t>CUILONICO</t>
  </si>
  <si>
    <t>CUITLAMECACO</t>
  </si>
  <si>
    <t>CUITZABTZÉN</t>
  </si>
  <si>
    <t>CUIXCOATITLA (CHALCO)</t>
  </si>
  <si>
    <t>CUIXCUATITLA</t>
  </si>
  <si>
    <t>DAMIÁN CARMONA</t>
  </si>
  <si>
    <t>DERRAMADERO</t>
  </si>
  <si>
    <t>DERRAMADEROS</t>
  </si>
  <si>
    <t>DESMONTES DE CATORCE (LOS TAHONITAS)</t>
  </si>
  <si>
    <t>DESPARRAMADAS</t>
  </si>
  <si>
    <t>DHOKOB</t>
  </si>
  <si>
    <t>DIECISÉIS DE SEPTIEMBRE</t>
  </si>
  <si>
    <t>DIEGO MARTÍN (CHARCO COLORADO)</t>
  </si>
  <si>
    <t>DIEGO RUIZ</t>
  </si>
  <si>
    <t>DIVISADERO</t>
  </si>
  <si>
    <t>DIVISIÓN DEL NORTE PRIMERA SECCIÓN</t>
  </si>
  <si>
    <t>DIVISIÓN DEL NORTE SEGUNDA SECCIÓN</t>
  </si>
  <si>
    <t>DOCTOR SALVADOR NAVA MARTÍNEZ (NUEVO SANTA RITA)</t>
  </si>
  <si>
    <t>DOMINGO GÁMEZ</t>
  </si>
  <si>
    <t>DOMINGO ZAPOYO</t>
  </si>
  <si>
    <t>DON DIEGO</t>
  </si>
  <si>
    <t>DOS PIEDRAS</t>
  </si>
  <si>
    <t>DULCE GRANDE</t>
  </si>
  <si>
    <t>ÉBANO</t>
  </si>
  <si>
    <t>ECUATITLA</t>
  </si>
  <si>
    <t>EJIDO AJINCHE</t>
  </si>
  <si>
    <t>EJIDO AMPLIACIÓN TAMPACOY</t>
  </si>
  <si>
    <t>EJIDO AMPLIACIÓN VELAZCO</t>
  </si>
  <si>
    <t>EJIDO CALMECAYO</t>
  </si>
  <si>
    <t>EJIDO DE MORAS</t>
  </si>
  <si>
    <t>EJIDO DEL CENTRO</t>
  </si>
  <si>
    <t>EJIDO DOCE DE OCTUBRE</t>
  </si>
  <si>
    <t>EJIDO DOMINGO</t>
  </si>
  <si>
    <t>EJIDO ÉBANO</t>
  </si>
  <si>
    <t>EJIDO EL BARRANCÓN</t>
  </si>
  <si>
    <t>EJIDO EL CHUCHUPE</t>
  </si>
  <si>
    <t>EJIDO EL LOBO</t>
  </si>
  <si>
    <t>EJIDO EL PUENTE (EL RINCÓN)</t>
  </si>
  <si>
    <t>EJIDO EL SALERO</t>
  </si>
  <si>
    <t>EJIDO EL TZAJIB</t>
  </si>
  <si>
    <t>EJIDO EL ZAPOTE</t>
  </si>
  <si>
    <t>EJIDO EMILIANO ZAPATA</t>
  </si>
  <si>
    <t>EJIDO FULGENCIO M. SANTOS (EJIDO SOSTEPEC)</t>
  </si>
  <si>
    <t>EJIDO GOGORRÓN (EX-HACIENDA DE GOGORRÓN)</t>
  </si>
  <si>
    <t>EJIDO GRACIANO SÁNCHEZ</t>
  </si>
  <si>
    <t>EJIDO HIDALGO</t>
  </si>
  <si>
    <t>EJIDO JUÁREZ DOS</t>
  </si>
  <si>
    <t>EJIDO JUÁREZ</t>
  </si>
  <si>
    <t>EJIDO LA ARGENTINA</t>
  </si>
  <si>
    <t>EJIDO LA BOLSA UNO</t>
  </si>
  <si>
    <t>EJIDO LA CEBADILLA</t>
  </si>
  <si>
    <t>EJIDO LA CEIBA</t>
  </si>
  <si>
    <t>EJIDO LA CONCEPCIÓN</t>
  </si>
  <si>
    <t>EJIDO LA HINCADA</t>
  </si>
  <si>
    <t>EJIDO LA LOMA (CANOÍTAS)</t>
  </si>
  <si>
    <t>EJIDO LA LOMA</t>
  </si>
  <si>
    <t>EJIDO LA MARINA (EJIDO COLECTIVO)</t>
  </si>
  <si>
    <t>EJIDO LA PITAHAYA (SANTO DOMINGO)</t>
  </si>
  <si>
    <t>EJIDO LA PUERTA</t>
  </si>
  <si>
    <t>EJIDO LA TIMA</t>
  </si>
  <si>
    <t>EJIDO LA TINAJA</t>
  </si>
  <si>
    <t>EJIDO LA TOCONALA UNO (LA VIRGEN)</t>
  </si>
  <si>
    <t>EJIDO LAS CANOAS (CANOAS)</t>
  </si>
  <si>
    <t>EJIDO LOS GÓMEZ</t>
  </si>
  <si>
    <t>EJIDO LOS HUASTECOS</t>
  </si>
  <si>
    <t>EJIDO MATLAPA MESTIZOS (COLONIA ESCALANAR)</t>
  </si>
  <si>
    <t>EJIDO MIGUEL HIDALGO (NUEVO JOMTÉ)</t>
  </si>
  <si>
    <t>EJIDO MIGUEL HIDALGO</t>
  </si>
  <si>
    <t>EJIDO MILPILLAS</t>
  </si>
  <si>
    <t>EJIDO NIÑOS HÉROES</t>
  </si>
  <si>
    <t>EJIDO NUEVO CALMECAYO</t>
  </si>
  <si>
    <t>EJIDO PEÑA BLANCA LIMONTITLA</t>
  </si>
  <si>
    <t>EJIDO RANCHO ALEGRE</t>
  </si>
  <si>
    <t>EJIDO RUBÉN JARAMILLO</t>
  </si>
  <si>
    <t>EJIDO SAN JOSÉ XILATZÉN</t>
  </si>
  <si>
    <t>EJIDO SAN JOSÉ</t>
  </si>
  <si>
    <t>EJIDO SANTA ELENA</t>
  </si>
  <si>
    <t>EJIDO SERAPIO GUTIÉRREZ</t>
  </si>
  <si>
    <t>EJIDO SOLEDAD</t>
  </si>
  <si>
    <t>EJIDO VELAZCO</t>
  </si>
  <si>
    <t>EJIDO VICTORIA SAN MANUEL</t>
  </si>
  <si>
    <t>EJIDO XILITLILLA</t>
  </si>
  <si>
    <t>EL ABRA (SAN FELIPE)</t>
  </si>
  <si>
    <t>EL ABREVADERO</t>
  </si>
  <si>
    <t>EL AGARROSO</t>
  </si>
  <si>
    <t>EL AGUACATE (CENTRO LA BAJADA)</t>
  </si>
  <si>
    <t>EL AGUACATE</t>
  </si>
  <si>
    <t>EL AGUAJE DE GARCÍA</t>
  </si>
  <si>
    <t>EL AGUAJE DE LOS CASTILLOS</t>
  </si>
  <si>
    <t>EL AGUAJE</t>
  </si>
  <si>
    <t>EL ÁGUILA</t>
  </si>
  <si>
    <t>EL AHOGADO</t>
  </si>
  <si>
    <t>EL ÁLAMO (ALAMITOS)</t>
  </si>
  <si>
    <t>EL ÁLAMO</t>
  </si>
  <si>
    <t>EL ALEGRE</t>
  </si>
  <si>
    <t>EL ALGÜEY</t>
  </si>
  <si>
    <t>EL ALISO</t>
  </si>
  <si>
    <t>EL ALJÍBER</t>
  </si>
  <si>
    <t>EL ALTO DEL AGUACATAL</t>
  </si>
  <si>
    <t>EL AMPARO</t>
  </si>
  <si>
    <t>EL ANCÓN</t>
  </si>
  <si>
    <t>EL AQUICHAL</t>
  </si>
  <si>
    <t>EL ARADO</t>
  </si>
  <si>
    <t>EL ARBOLITO</t>
  </si>
  <si>
    <t>EL ARENAL</t>
  </si>
  <si>
    <t>EL ARROZAL</t>
  </si>
  <si>
    <t>EL ASERRADERO</t>
  </si>
  <si>
    <t>EL ASTILLERO</t>
  </si>
  <si>
    <t>EL ATASCADERO</t>
  </si>
  <si>
    <t>EL AZULEJO</t>
  </si>
  <si>
    <t>EL BALCÓN</t>
  </si>
  <si>
    <t>EL BANCO (SAN FRANCISCO)</t>
  </si>
  <si>
    <t>EL BÁRBOL</t>
  </si>
  <si>
    <t>EL BARRANCO (EL ROSARIO)</t>
  </si>
  <si>
    <t>EL BARRANCO</t>
  </si>
  <si>
    <t>EL BARRIAL</t>
  </si>
  <si>
    <t>EL BARRIL</t>
  </si>
  <si>
    <t>EL BARRIO</t>
  </si>
  <si>
    <t>EL BASUCHE</t>
  </si>
  <si>
    <t>EL BLANCO</t>
  </si>
  <si>
    <t>EL BOSQUE (EL CASCARÓN)</t>
  </si>
  <si>
    <t>EL BOZAL</t>
  </si>
  <si>
    <t>EL BRAVO</t>
  </si>
  <si>
    <t>EL CAIMÁN</t>
  </si>
  <si>
    <t>EL CALICHAL</t>
  </si>
  <si>
    <t>EL CALICHE</t>
  </si>
  <si>
    <t>EL CALLEJÓN DE LA LUZ</t>
  </si>
  <si>
    <t>EL CAMARÓN</t>
  </si>
  <si>
    <t>EL CAMBALACHE</t>
  </si>
  <si>
    <t>EL CAÑÓN DE LAS AURAS</t>
  </si>
  <si>
    <t>EL CAÑÓN DEL TANINUL (EL ABRA)</t>
  </si>
  <si>
    <t>EL CAÑÓN</t>
  </si>
  <si>
    <t>EL CAPRICHO</t>
  </si>
  <si>
    <t>EL CAPULÍN CHICO</t>
  </si>
  <si>
    <t>EL CAPULÍN</t>
  </si>
  <si>
    <t>EL CARACOL</t>
  </si>
  <si>
    <t>EL CARAJO</t>
  </si>
  <si>
    <t>EL CARMEN</t>
  </si>
  <si>
    <t>EL CARPINTERO</t>
  </si>
  <si>
    <t>EL CARRETÓN</t>
  </si>
  <si>
    <t>EL CARRIL</t>
  </si>
  <si>
    <t>EL CARRILLO</t>
  </si>
  <si>
    <t>EL CARRIZAL</t>
  </si>
  <si>
    <t>EL CARRIZALILLO</t>
  </si>
  <si>
    <t>EL CARRIZO</t>
  </si>
  <si>
    <t>EL CASCARÓN</t>
  </si>
  <si>
    <t>EL CEDAZO</t>
  </si>
  <si>
    <t>EL CEDRAL</t>
  </si>
  <si>
    <t>EL CEDRITO</t>
  </si>
  <si>
    <t>EL CELEBRO</t>
  </si>
  <si>
    <t>EL CENTENARIO</t>
  </si>
  <si>
    <t>EL CENTINELA</t>
  </si>
  <si>
    <t>EL CERRITO</t>
  </si>
  <si>
    <t>EL CERRO COLORADO</t>
  </si>
  <si>
    <t>EL CERRO</t>
  </si>
  <si>
    <t>EL CHALAHUITE</t>
  </si>
  <si>
    <t>EL CHAMAL</t>
  </si>
  <si>
    <t>EL CHAPARRAL</t>
  </si>
  <si>
    <t>EL CHAPARRALILLO (EL CHAPARRAL)</t>
  </si>
  <si>
    <t>EL CHARCO DE PIEDRA</t>
  </si>
  <si>
    <t>EL CHARCO DEL TORO</t>
  </si>
  <si>
    <t>EL CHARCO</t>
  </si>
  <si>
    <t>EL CHARQUILLO (CAPULINES)</t>
  </si>
  <si>
    <t>EL CHARQUILLO</t>
  </si>
  <si>
    <t>EL CHARQUITO</t>
  </si>
  <si>
    <t>EL CHICAL DOS</t>
  </si>
  <si>
    <t>EL CHICAL UNO</t>
  </si>
  <si>
    <t>EL CHICO</t>
  </si>
  <si>
    <t>EL CHIJOL</t>
  </si>
  <si>
    <t>EL CHILAF</t>
  </si>
  <si>
    <t>EL CHILARILLO</t>
  </si>
  <si>
    <t>EL CHINO</t>
  </si>
  <si>
    <t>EL CHOTE</t>
  </si>
  <si>
    <t>EL CHOY</t>
  </si>
  <si>
    <t>EL CHOYOSO</t>
  </si>
  <si>
    <t>EL CHUCHE</t>
  </si>
  <si>
    <t>EL CINCO</t>
  </si>
  <si>
    <t>EL CIRUELAR</t>
  </si>
  <si>
    <t>EL CIRUELO</t>
  </si>
  <si>
    <t>EL CLARÍN (ENTRONQUE A TAMASOPO)</t>
  </si>
  <si>
    <t>EL CLÉRIGO (MIGUEL RIVERA BANDERAS)</t>
  </si>
  <si>
    <t>EL CLÉRIGO</t>
  </si>
  <si>
    <t>EL COCO</t>
  </si>
  <si>
    <t>EL COLGADO</t>
  </si>
  <si>
    <t>EL COLORADO</t>
  </si>
  <si>
    <t>EL COLOTE</t>
  </si>
  <si>
    <t>EL CON</t>
  </si>
  <si>
    <t>EL CONCHE</t>
  </si>
  <si>
    <t>EL CORAL</t>
  </si>
  <si>
    <t>EL CORAZÓN DE MARÍA (EL CAMPAMENTO)</t>
  </si>
  <si>
    <t>EL CORO</t>
  </si>
  <si>
    <t>EL CORRAL (EL CORRAL DOS)</t>
  </si>
  <si>
    <t>EL COY</t>
  </si>
  <si>
    <t>EL COYOL SAN FRANCISCO</t>
  </si>
  <si>
    <t>EL COYOTE</t>
  </si>
  <si>
    <t>EL CRUCERO (CRUCERITO)</t>
  </si>
  <si>
    <t>EL CRUCERO DE LEJEM</t>
  </si>
  <si>
    <t>EL CUAREJO</t>
  </si>
  <si>
    <t>EL CÚCAMO</t>
  </si>
  <si>
    <t>EL CUERVO (POZO TREINTA Y UNO)</t>
  </si>
  <si>
    <t>EL CUERVO</t>
  </si>
  <si>
    <t>EL CUICHE</t>
  </si>
  <si>
    <t>EL CUIJE</t>
  </si>
  <si>
    <t>EL CUSTODIO</t>
  </si>
  <si>
    <t>EL DANUBIO</t>
  </si>
  <si>
    <t>EL DESENGAÑO</t>
  </si>
  <si>
    <t>EL DETALLE</t>
  </si>
  <si>
    <t>EL DISCO</t>
  </si>
  <si>
    <t>EL DIVISADERO (LA GARRA)</t>
  </si>
  <si>
    <t>EL DIVISADERO</t>
  </si>
  <si>
    <t>EL DURAZNILLO</t>
  </si>
  <si>
    <t>EL DURAZNITO</t>
  </si>
  <si>
    <t>EL DURAZNO</t>
  </si>
  <si>
    <t>EL DURO</t>
  </si>
  <si>
    <t>EL EDÉN (VILLA ROSITA)</t>
  </si>
  <si>
    <t>EL ENCANTADO</t>
  </si>
  <si>
    <t>EL ENCINAL (RANCHO NUEVO)</t>
  </si>
  <si>
    <t>EL ENCINAL</t>
  </si>
  <si>
    <t>EL ENCINO</t>
  </si>
  <si>
    <t>EL ENTRONQUE</t>
  </si>
  <si>
    <t>EL EPAZOTE</t>
  </si>
  <si>
    <t>EL ESFUERZO</t>
  </si>
  <si>
    <t>EL ESPÍRITU</t>
  </si>
  <si>
    <t>EL ESPOLÓN</t>
  </si>
  <si>
    <t>EL ESTRIBO</t>
  </si>
  <si>
    <t>EL FISCAL</t>
  </si>
  <si>
    <t>EL FORTÍN MAY</t>
  </si>
  <si>
    <t>EL FRAILE</t>
  </si>
  <si>
    <t>EL FRENO</t>
  </si>
  <si>
    <t>EL FRIJOL</t>
  </si>
  <si>
    <t>EL FRIJOLILLO (TANCHAHUIL)</t>
  </si>
  <si>
    <t>EL FRIJOLILLO</t>
  </si>
  <si>
    <t>EL FUERTE</t>
  </si>
  <si>
    <t>EL GAJO</t>
  </si>
  <si>
    <t>EL GALLO</t>
  </si>
  <si>
    <t>EL GARABATO</t>
  </si>
  <si>
    <t>EL GARAMBULLAL (CAMINO HONDO)</t>
  </si>
  <si>
    <t>EL GARAMBULLO</t>
  </si>
  <si>
    <t>EL GATEADO</t>
  </si>
  <si>
    <t>EL GATO</t>
  </si>
  <si>
    <t>EL GAVIAL</t>
  </si>
  <si>
    <t>EL GAVILÁN</t>
  </si>
  <si>
    <t>EL GRAN CHAPARRAL</t>
  </si>
  <si>
    <t>EL GRANADO</t>
  </si>
  <si>
    <t>EL GRITADERO</t>
  </si>
  <si>
    <t>EL GRULLO</t>
  </si>
  <si>
    <t>EL GUAMÚCHIL</t>
  </si>
  <si>
    <t>EL GUARICHO</t>
  </si>
  <si>
    <t>EL GUAYABAL</t>
  </si>
  <si>
    <t>EL GUERRERO</t>
  </si>
  <si>
    <t>EL HACHA</t>
  </si>
  <si>
    <t>EL HERRERO</t>
  </si>
  <si>
    <t>EL HIGUERÓN</t>
  </si>
  <si>
    <t>EL HIGUITO</t>
  </si>
  <si>
    <t>EL HORICUEME</t>
  </si>
  <si>
    <t>EL HOSPITAL</t>
  </si>
  <si>
    <t>EL HUAYAL (CUICILLO)</t>
  </si>
  <si>
    <t>EL HUAYAL</t>
  </si>
  <si>
    <t>EL HUEXCO</t>
  </si>
  <si>
    <t>EL HUIZACHAL</t>
  </si>
  <si>
    <t>EL HUIZACHE (LAS JARITAS)</t>
  </si>
  <si>
    <t>EL HUIZACHE</t>
  </si>
  <si>
    <t>EL HULERO</t>
  </si>
  <si>
    <t>EL HUNDIDO</t>
  </si>
  <si>
    <t>EL ICTZEN</t>
  </si>
  <si>
    <t>EL INFIERNILLO (ALAMITOS)</t>
  </si>
  <si>
    <t>EL INFIERNILLO</t>
  </si>
  <si>
    <t>EL INFIERNITO</t>
  </si>
  <si>
    <t>EL IZOTE</t>
  </si>
  <si>
    <t>EL JABALÍ</t>
  </si>
  <si>
    <t>EL JABONERO</t>
  </si>
  <si>
    <t>EL JACUBAL</t>
  </si>
  <si>
    <t>EL JAGÜEY</t>
  </si>
  <si>
    <t>EL JARALITO</t>
  </si>
  <si>
    <t>EL JARDÍN DE LOS CUÉLLAR (PUERTA EL JARDÍN)</t>
  </si>
  <si>
    <t>EL JARDÍN</t>
  </si>
  <si>
    <t>EL JATO</t>
  </si>
  <si>
    <t>EL JAUJAL</t>
  </si>
  <si>
    <t>EL JICOTE</t>
  </si>
  <si>
    <t>EL JOBO</t>
  </si>
  <si>
    <t>EL JOMTE</t>
  </si>
  <si>
    <t>EL JOPOY</t>
  </si>
  <si>
    <t>EL JORDÁN</t>
  </si>
  <si>
    <t>EL JUK</t>
  </si>
  <si>
    <t>EL LAGARTO (EL MIRADOR TRES)</t>
  </si>
  <si>
    <t>EL LAGARTO</t>
  </si>
  <si>
    <t>EL LAUREL</t>
  </si>
  <si>
    <t>EL LEONCITO</t>
  </si>
  <si>
    <t>EL LIMÓN (ANEXO A LA PEÑUELA)</t>
  </si>
  <si>
    <t>EL LIMÓN</t>
  </si>
  <si>
    <t>EL LIMONAL</t>
  </si>
  <si>
    <t>EL LIMONCITO</t>
  </si>
  <si>
    <t>EL LINDERO</t>
  </si>
  <si>
    <t>EL LLANITO</t>
  </si>
  <si>
    <t>EL LLANO (LAS PALOMAS)</t>
  </si>
  <si>
    <t>EL LLANO DE SANTA ISABEL</t>
  </si>
  <si>
    <t>EL LLANO DEL CONEJILLO</t>
  </si>
  <si>
    <t>EL LLANO DEL PINTO</t>
  </si>
  <si>
    <t>EL LLORÓN</t>
  </si>
  <si>
    <t>EL MACARENO</t>
  </si>
  <si>
    <t>EL MACHITO (EL TANQUE DEL MACHITO)</t>
  </si>
  <si>
    <t>EL MAGUEY DE EZQUEDA</t>
  </si>
  <si>
    <t>EL MAGUEY DE LIMONES</t>
  </si>
  <si>
    <t>EL MAGUEY</t>
  </si>
  <si>
    <t>EL MALACATE</t>
  </si>
  <si>
    <t>EL MAMEY</t>
  </si>
  <si>
    <t>EL MANGO</t>
  </si>
  <si>
    <t>EL MANTE</t>
  </si>
  <si>
    <t>EL MANZO</t>
  </si>
  <si>
    <t>EL MASTRANTO</t>
  </si>
  <si>
    <t>EL MATORRAL</t>
  </si>
  <si>
    <t>EL MAY</t>
  </si>
  <si>
    <t>EL MEZQUITAL DE GUADALUPE</t>
  </si>
  <si>
    <t>EL MEZQUITAL</t>
  </si>
  <si>
    <t>EL MEZQUITE</t>
  </si>
  <si>
    <t>EL MILAGRO DE GUADALUPE</t>
  </si>
  <si>
    <t>EL MILAGRO</t>
  </si>
  <si>
    <t>EL MIMBRE</t>
  </si>
  <si>
    <t>EL MINERO</t>
  </si>
  <si>
    <t>EL MINGUINERO</t>
  </si>
  <si>
    <t>EL MIRADOR (EL PEDREGAL)</t>
  </si>
  <si>
    <t>EL MIRADOR DOS (LOS ARBOLITOS)</t>
  </si>
  <si>
    <t>EL MIRADOR</t>
  </si>
  <si>
    <t>EL MOCOQUE</t>
  </si>
  <si>
    <t>EL MOLINO CINCO SEÑORES</t>
  </si>
  <si>
    <t>EL MOSCO</t>
  </si>
  <si>
    <t>EL MUHU</t>
  </si>
  <si>
    <t>EL MULERO</t>
  </si>
  <si>
    <t>EL NACIMIENTO</t>
  </si>
  <si>
    <t>EL NARANJAL (LA CEIBA)</t>
  </si>
  <si>
    <t>EL NARANJAL DOS</t>
  </si>
  <si>
    <t>EL NARANJAL</t>
  </si>
  <si>
    <t>EL NARANJITO (ISAÍAS LÓPEZ)</t>
  </si>
  <si>
    <t>EL NARANJITO</t>
  </si>
  <si>
    <t>EL NARANJO TAYABTZÉN (TRES PALMAS)</t>
  </si>
  <si>
    <t>EL NOGALITO</t>
  </si>
  <si>
    <t>EL NOVILLO</t>
  </si>
  <si>
    <t>EL OBISPITO</t>
  </si>
  <si>
    <t>EL OBRAJERO</t>
  </si>
  <si>
    <t>EL OCHO</t>
  </si>
  <si>
    <t>EL OJITAL</t>
  </si>
  <si>
    <t>EL OJITE</t>
  </si>
  <si>
    <t>EL OJITO DE AGUA</t>
  </si>
  <si>
    <t>EL OJITO</t>
  </si>
  <si>
    <t>EL OJO DE AGUA</t>
  </si>
  <si>
    <t>EL OLIVO</t>
  </si>
  <si>
    <t>EL OLMO</t>
  </si>
  <si>
    <t>EL OREGANAL</t>
  </si>
  <si>
    <t>EL ORGANITO</t>
  </si>
  <si>
    <t>EL ÓRGANO</t>
  </si>
  <si>
    <t>EL ORO</t>
  </si>
  <si>
    <t>EL OTATE</t>
  </si>
  <si>
    <t>EL PACHONCITO</t>
  </si>
  <si>
    <t>EL PAJARITO</t>
  </si>
  <si>
    <t>EL PAJONAL</t>
  </si>
  <si>
    <t>EL PALMAR (EL PASO)</t>
  </si>
  <si>
    <t>EL PALMAR DE CUATRO HERMANOS</t>
  </si>
  <si>
    <t>EL PALMAR PRIMERO</t>
  </si>
  <si>
    <t>EL PALMAR</t>
  </si>
  <si>
    <t>EL PALMARITO</t>
  </si>
  <si>
    <t>EL PALMITO</t>
  </si>
  <si>
    <t>EL PALO ALTO</t>
  </si>
  <si>
    <t>EL PANDO</t>
  </si>
  <si>
    <t>EL PANTANO</t>
  </si>
  <si>
    <t>EL PAPALOTE</t>
  </si>
  <si>
    <t>EL PARAÍSO</t>
  </si>
  <si>
    <t>EL PASO DE LOS ALISOS</t>
  </si>
  <si>
    <t>EL PASTILLO</t>
  </si>
  <si>
    <t>EL PASTOR DE CORONADOS</t>
  </si>
  <si>
    <t>EL PATOL</t>
  </si>
  <si>
    <t>EL PEDERNAL</t>
  </si>
  <si>
    <t>EL PEDREGOSO</t>
  </si>
  <si>
    <t>EL PELILLO</t>
  </si>
  <si>
    <t>EL PEMOCHE</t>
  </si>
  <si>
    <t>EL PEMUCHE VIEJO</t>
  </si>
  <si>
    <t>EL PEÑASCO</t>
  </si>
  <si>
    <t>EL PEÑÓN</t>
  </si>
  <si>
    <t>EL PESCADITO</t>
  </si>
  <si>
    <t>EL PICACHO</t>
  </si>
  <si>
    <t>EL PINALITO</t>
  </si>
  <si>
    <t>EL PINITO</t>
  </si>
  <si>
    <t>EL PINO</t>
  </si>
  <si>
    <t>EL PIÑAL</t>
  </si>
  <si>
    <t>EL PIQUÍN</t>
  </si>
  <si>
    <t>EL PIRUCHE</t>
  </si>
  <si>
    <t>EL PITAHAYO (SANTA CRUZ DEL PITAYO)</t>
  </si>
  <si>
    <t>EL PLAN</t>
  </si>
  <si>
    <t>EL PLATANITO NÚMERO TRES</t>
  </si>
  <si>
    <t>EL PLATANITO UNO</t>
  </si>
  <si>
    <t>EL PLATANITO</t>
  </si>
  <si>
    <t>EL POCITO</t>
  </si>
  <si>
    <t>EL PORVENIR</t>
  </si>
  <si>
    <t>EL POSTE (EL VERDE)</t>
  </si>
  <si>
    <t>EL POTRERO DE LOS SAUCEDA</t>
  </si>
  <si>
    <t>EL POTRERO DE SAN ISIDRO</t>
  </si>
  <si>
    <t>EL POTRERO</t>
  </si>
  <si>
    <t>EL POTRO</t>
  </si>
  <si>
    <t>EL POZO VIEJO</t>
  </si>
  <si>
    <t>EL POZO</t>
  </si>
  <si>
    <t>EL POZOTE</t>
  </si>
  <si>
    <t>EL PROGRESO</t>
  </si>
  <si>
    <t>EL PUEBLITO</t>
  </si>
  <si>
    <t>EL PUENTE (EJIDO GUAYABOS)</t>
  </si>
  <si>
    <t>EL PUENTE DOS (LA CURVA CHICA)</t>
  </si>
  <si>
    <t>EL PUENTE UNO</t>
  </si>
  <si>
    <t>EL PUERTECITO</t>
  </si>
  <si>
    <t>EL PUERTO (TZINEJA SEGUNDA SECCIÓN)</t>
  </si>
  <si>
    <t>EL PUERTO DE DUQUES</t>
  </si>
  <si>
    <t>EL PUERTO DE LA CLAVELLINA</t>
  </si>
  <si>
    <t>EL PUERTO DE POTRERILLOS</t>
  </si>
  <si>
    <t>EL PUERTO DE RANCHO NUEVO</t>
  </si>
  <si>
    <t>EL PUERTO DE SAN ISIDRO</t>
  </si>
  <si>
    <t>EL PUERTO SANTA GERTRUDIS</t>
  </si>
  <si>
    <t>EL QUEBRANTADERO</t>
  </si>
  <si>
    <t>EL QUELITAL</t>
  </si>
  <si>
    <t>EL QUELITALILLO (EL QUELITAL)</t>
  </si>
  <si>
    <t>EL RAIZAL</t>
  </si>
  <si>
    <t>EL RANCHITO (EL BEJUCAL)</t>
  </si>
  <si>
    <t>EL RANCHITO DE LOS GUZMÁN</t>
  </si>
  <si>
    <t>EL RANCHITO</t>
  </si>
  <si>
    <t>EL RAYITO</t>
  </si>
  <si>
    <t>EL REBAJE</t>
  </si>
  <si>
    <t>EL REBALÍN</t>
  </si>
  <si>
    <t>EL REFUGIO (LA LUZ)</t>
  </si>
  <si>
    <t>EL REFUGIO DE CORONADOS</t>
  </si>
  <si>
    <t>EL REFUGIO DEL AMPARITO</t>
  </si>
  <si>
    <t>EL REJALGAR (OJO DE AGUA)</t>
  </si>
  <si>
    <t>EL RELÁMPAGO</t>
  </si>
  <si>
    <t>EL RELICARIO</t>
  </si>
  <si>
    <t>EL RETÉN</t>
  </si>
  <si>
    <t>EL RETIRO</t>
  </si>
  <si>
    <t>EL REVENTÓN</t>
  </si>
  <si>
    <t>EL RIACHUELO (EL CARACOL)</t>
  </si>
  <si>
    <t>EL RINCÓN (MESAS)</t>
  </si>
  <si>
    <t>EL RINCÓN DE ZACATIPA</t>
  </si>
  <si>
    <t>EL RINCÓN</t>
  </si>
  <si>
    <t>EL RÍO</t>
  </si>
  <si>
    <t>EL ROBLE</t>
  </si>
  <si>
    <t>EL RODEO DE LA CRUZ</t>
  </si>
  <si>
    <t>EL RODEO</t>
  </si>
  <si>
    <t>EL ROSAL</t>
  </si>
  <si>
    <t>EL ROSARIO (HERMANOS BANDA)</t>
  </si>
  <si>
    <t>EL ROSARIO</t>
  </si>
  <si>
    <t>EL SABINAL</t>
  </si>
  <si>
    <t>EL SABINITO PLAN DEL NARANJO</t>
  </si>
  <si>
    <t>EL SABINITO QUEMADO</t>
  </si>
  <si>
    <t>EL SABINITO</t>
  </si>
  <si>
    <t>EL SABINO DEL OBISPO</t>
  </si>
  <si>
    <t>EL SABINO</t>
  </si>
  <si>
    <t>EL SACRIFICIO</t>
  </si>
  <si>
    <t>EL SALADITO</t>
  </si>
  <si>
    <t>EL SALADO (ESTACIÓN EL SALADO)</t>
  </si>
  <si>
    <t>EL SALERO</t>
  </si>
  <si>
    <t>EL SALITRE GRANDE</t>
  </si>
  <si>
    <t>EL SALITRE</t>
  </si>
  <si>
    <t>EL SALTILLITO</t>
  </si>
  <si>
    <t>EL SALTO COLORADO</t>
  </si>
  <si>
    <t>EL SALTO</t>
  </si>
  <si>
    <t>EL SANTUARIO</t>
  </si>
  <si>
    <t>EL SASTRE</t>
  </si>
  <si>
    <t>EL SASUB</t>
  </si>
  <si>
    <t>EL SAUCILLO</t>
  </si>
  <si>
    <t>EL SAUCITO</t>
  </si>
  <si>
    <t>EL SAUCO</t>
  </si>
  <si>
    <t>EL SAUZ (EL SAUCITO)</t>
  </si>
  <si>
    <t>EL SAUZ</t>
  </si>
  <si>
    <t>EL SERMÓN SANTA ANA</t>
  </si>
  <si>
    <t>EL SIDRAL (SAN MIGUEL EL SIDRAL)</t>
  </si>
  <si>
    <t>EL SIETE</t>
  </si>
  <si>
    <t>EL SOLDADILLO</t>
  </si>
  <si>
    <t>EL SOTOL</t>
  </si>
  <si>
    <t>EL SOTOLILLO DE ABAJO</t>
  </si>
  <si>
    <t>EL SOYATE</t>
  </si>
  <si>
    <t>EL SOYOTAL</t>
  </si>
  <si>
    <t>EL SUREÑO</t>
  </si>
  <si>
    <t>EL TABACO</t>
  </si>
  <si>
    <t>EL TAJO</t>
  </si>
  <si>
    <t>EL TAMARINDO (CACOYOLE)</t>
  </si>
  <si>
    <t>EL TAMARINDO MEXICANO</t>
  </si>
  <si>
    <t>EL TAMARINDO</t>
  </si>
  <si>
    <t>EL TAMBOCTEL</t>
  </si>
  <si>
    <t>EL TAMOXÍN</t>
  </si>
  <si>
    <t>EL TAMUL</t>
  </si>
  <si>
    <t>EL TAPADO</t>
  </si>
  <si>
    <t>EL TAPONCITO</t>
  </si>
  <si>
    <t>EL TECOLOTE</t>
  </si>
  <si>
    <t>EL TEJOCOTE DE SAN MIGUEL</t>
  </si>
  <si>
    <t>EL TEJOCOTE</t>
  </si>
  <si>
    <t>EL TEJÓN</t>
  </si>
  <si>
    <t>EL TEMAZCAL</t>
  </si>
  <si>
    <t>EL TEPETATE</t>
  </si>
  <si>
    <t>EL TEPEYAC</t>
  </si>
  <si>
    <t>EL TEPOZÁN</t>
  </si>
  <si>
    <t>EL TERRERO (EJIDO CHARCAS)</t>
  </si>
  <si>
    <t>EL TERRERO DE LOS POSADAS</t>
  </si>
  <si>
    <t>EL TERRERO SUR</t>
  </si>
  <si>
    <t>EL TIGRE</t>
  </si>
  <si>
    <t>EL TIYÓU</t>
  </si>
  <si>
    <t>EL TOM</t>
  </si>
  <si>
    <t>EL TORO</t>
  </si>
  <si>
    <t>EL TOSTADERO</t>
  </si>
  <si>
    <t>EL TRIGO</t>
  </si>
  <si>
    <t>EL TROMPILLAL</t>
  </si>
  <si>
    <t>EL TROMPILLO</t>
  </si>
  <si>
    <t>EL TRONCÓN</t>
  </si>
  <si>
    <t>EL TRONCONAL</t>
  </si>
  <si>
    <t>EL TRUENO</t>
  </si>
  <si>
    <t>EL TULE</t>
  </si>
  <si>
    <t>EL TULILLO (SAN NICOLÁS)</t>
  </si>
  <si>
    <t>EL TULILLO</t>
  </si>
  <si>
    <t>EL TÚNEL</t>
  </si>
  <si>
    <t>EL VADO</t>
  </si>
  <si>
    <t>EL VALLE</t>
  </si>
  <si>
    <t>EL VALLECITO</t>
  </si>
  <si>
    <t>EL VAQUERO</t>
  </si>
  <si>
    <t>EL VARAL</t>
  </si>
  <si>
    <t>EL VEINTIOCHO (CRUCERO LA TINAJA)</t>
  </si>
  <si>
    <t>EL VELADERO</t>
  </si>
  <si>
    <t>EL VENADERO</t>
  </si>
  <si>
    <t>EL VENADITO CHICO</t>
  </si>
  <si>
    <t>EL VENADITO</t>
  </si>
  <si>
    <t>EL VENCEDOR</t>
  </si>
  <si>
    <t>EL VERDE</t>
  </si>
  <si>
    <t>EL VERGEL</t>
  </si>
  <si>
    <t>EL VIEJO PORVENIR</t>
  </si>
  <si>
    <t>EL VOLANTÍN</t>
  </si>
  <si>
    <t>EL ZACATÓN</t>
  </si>
  <si>
    <t>EL ZACATONAL</t>
  </si>
  <si>
    <t>EL ZAINO</t>
  </si>
  <si>
    <t>EL ZANCUDO</t>
  </si>
  <si>
    <t>EL ZAPATERO</t>
  </si>
  <si>
    <t>EL ZAPOTE (CERRITO BLANCO)</t>
  </si>
  <si>
    <t>EL ZAPOTE (SAN JUAN DE GUADALUPE)</t>
  </si>
  <si>
    <t>EL ZAPOTE (ZAPOTITO)</t>
  </si>
  <si>
    <t>EL ZAPOTE</t>
  </si>
  <si>
    <t>EL ZARZAL</t>
  </si>
  <si>
    <t>EL ZOPOPE</t>
  </si>
  <si>
    <t>EL ZORRILLO</t>
  </si>
  <si>
    <t>ELORZA</t>
  </si>
  <si>
    <t>EMILIANO VELÁZQUEZ HUERTA</t>
  </si>
  <si>
    <t>EMILIANO ZAPATA (EL TEPOZÁN)</t>
  </si>
  <si>
    <t>EMILIANO ZAPATA (LA BOQUILLA)</t>
  </si>
  <si>
    <t>EMILIANO ZAPATA (LAS CANTERAS)</t>
  </si>
  <si>
    <t>EMILIANO ZAPATA</t>
  </si>
  <si>
    <t>ENCARNACIÓN DE ABAJO</t>
  </si>
  <si>
    <t>ENCARNACIÓN</t>
  </si>
  <si>
    <t>ENCINAL UNO</t>
  </si>
  <si>
    <t>ENCINILLAS</t>
  </si>
  <si>
    <t>ENCINO SOLO</t>
  </si>
  <si>
    <t>ENRAMADAS</t>
  </si>
  <si>
    <t>ENRAMADITAS</t>
  </si>
  <si>
    <t>ENRIQUE ESTRADA (LA CONCHA)</t>
  </si>
  <si>
    <t>ENSENADA (CHALCO)</t>
  </si>
  <si>
    <t>ENTRADA A CAMILLAS</t>
  </si>
  <si>
    <t>ENTRADA A TAMALTE</t>
  </si>
  <si>
    <t>ENTRONQUE A TIERRA NUEVA</t>
  </si>
  <si>
    <t>ENTRONQUE DE GUADALCÁZAR</t>
  </si>
  <si>
    <t>ENTRONQUE DE MATEHUALA (EL HUIZACHE)</t>
  </si>
  <si>
    <t>ENTRONQUE DEL REAL</t>
  </si>
  <si>
    <t>EPIFANIO SOLÍS</t>
  </si>
  <si>
    <t>ERMILO RAMÍREZ GUZMÁN (LAS ARMAS)</t>
  </si>
  <si>
    <t>ESCALANTE</t>
  </si>
  <si>
    <t>ESCALERILLAS</t>
  </si>
  <si>
    <t>ESCUATITLA</t>
  </si>
  <si>
    <t>ESCUAYO</t>
  </si>
  <si>
    <t>ESCUELA VIEJA</t>
  </si>
  <si>
    <t>ESQUINA</t>
  </si>
  <si>
    <t>ESTACIÓN AUZA</t>
  </si>
  <si>
    <t>ESTACIÓN BERRENDO</t>
  </si>
  <si>
    <t>ESTACIÓN CATORCE</t>
  </si>
  <si>
    <t>ESTACIÓN DE ENRAMADA</t>
  </si>
  <si>
    <t>ESTACIÓN EL COCO</t>
  </si>
  <si>
    <t>ESTACIÓN IPIÑA</t>
  </si>
  <si>
    <t>ESTACIÓN JESÚS MARÍA</t>
  </si>
  <si>
    <t>ESTACIÓN JUSTINO</t>
  </si>
  <si>
    <t>ESTACIÓN LAGUNA SECA</t>
  </si>
  <si>
    <t>ESTACIÓN LAS TABLAS</t>
  </si>
  <si>
    <t>ESTACIÓN MICOS</t>
  </si>
  <si>
    <t>ESTACIÓN MOCTEZUMA</t>
  </si>
  <si>
    <t>ESTACIÓN PEÑÓN BLANCO</t>
  </si>
  <si>
    <t>ESTACIÓN PEOTILLOS</t>
  </si>
  <si>
    <t>ESTACIÓN PINTO</t>
  </si>
  <si>
    <t>ESTACIÓN QUINIENTOS</t>
  </si>
  <si>
    <t>ESTACIÓN TAMUÍN</t>
  </si>
  <si>
    <t>ESTACIÓN TECHA</t>
  </si>
  <si>
    <t>ESTACIÓN VELAZCO</t>
  </si>
  <si>
    <t>ESTACIÓN VENTURA</t>
  </si>
  <si>
    <t>ESTACIÓN VILLA DE REYES</t>
  </si>
  <si>
    <t>ESTACIÓN WADLEY</t>
  </si>
  <si>
    <t>ESTANCIA DE ATOTONILCO</t>
  </si>
  <si>
    <t>ESTANCIA DE CALDERÓN</t>
  </si>
  <si>
    <t>ESTANCIA DE SANTIAGO</t>
  </si>
  <si>
    <t>ESTANCIA DEL ARENAL (ARENAL VIEJO)</t>
  </si>
  <si>
    <t>ESTANCITA DE LA LUZ</t>
  </si>
  <si>
    <t>ESTANCITA</t>
  </si>
  <si>
    <t>ESTANCO DEL CARMEN</t>
  </si>
  <si>
    <t>ESTANCO</t>
  </si>
  <si>
    <t>ESTANQUE BLANCO</t>
  </si>
  <si>
    <t>ESTANQUE DE AGUA BUENA</t>
  </si>
  <si>
    <t>ESTANZUELA</t>
  </si>
  <si>
    <t>EULOGIO RINCÓN</t>
  </si>
  <si>
    <t>EULOGIO ZAMARRIPA</t>
  </si>
  <si>
    <t>EUREKA</t>
  </si>
  <si>
    <t>EVARISTO BALDERA</t>
  </si>
  <si>
    <t>EX-HACIENDA DE ENRAMADA</t>
  </si>
  <si>
    <t>EX-HACIENDA DE SANTIAGO</t>
  </si>
  <si>
    <t>FAMILIA ESCOBEDO PARTIDA</t>
  </si>
  <si>
    <t>FÁTIMA</t>
  </si>
  <si>
    <t>FLOR DE MARÍA</t>
  </si>
  <si>
    <t>FLORENCIO FLORES (GRANJA)</t>
  </si>
  <si>
    <t>FLORES MAGÓN</t>
  </si>
  <si>
    <t>FRACCIÓN AHUEHUEYO</t>
  </si>
  <si>
    <t>FRACCIÓN DE HACIENDA VIEJA</t>
  </si>
  <si>
    <t>FRACCIÓN EL AGUAJE</t>
  </si>
  <si>
    <t>FRACCIÓN EL CAPULÍN</t>
  </si>
  <si>
    <t>FRACCIÓN EL CERRO</t>
  </si>
  <si>
    <t>FRACCIÓN EL TORO</t>
  </si>
  <si>
    <t>FRACCIÓN EL TURU</t>
  </si>
  <si>
    <t>FRACCIÓN JUÁREZ</t>
  </si>
  <si>
    <t>FRACCIÓN LA ANGOSTURA NORTE</t>
  </si>
  <si>
    <t>FRACCIÓN LA CUESTA</t>
  </si>
  <si>
    <t>FRACCIÓN LA PALMA</t>
  </si>
  <si>
    <t>FRACCIÓN LOS GRANEROS</t>
  </si>
  <si>
    <t>FRACCIÓN MILPILLAS</t>
  </si>
  <si>
    <t>FRACCIÓN O´CTZÉN</t>
  </si>
  <si>
    <t>FRACCIÓN OCAMPO</t>
  </si>
  <si>
    <t>FRACCIÓN OJO DE PINTO</t>
  </si>
  <si>
    <t>FRACCIÓN PALMAS (PALMAS)</t>
  </si>
  <si>
    <t>FRACCIÓN SALITRERA</t>
  </si>
  <si>
    <t>FRACCIÓN SÁNCHEZ</t>
  </si>
  <si>
    <t>FRACCIÓN UNO EX-HACIENDA SANTO DOMINGO</t>
  </si>
  <si>
    <t>FRACCIONAMIENTO BUENOS AIRES</t>
  </si>
  <si>
    <t>FRACCIONAMIENTO CHARCO VERDE</t>
  </si>
  <si>
    <t>FRACCIONAMIENTO EJIDO DE PALMA</t>
  </si>
  <si>
    <t>FRACCIONAMIENTO EJIDO SAN MARCOS</t>
  </si>
  <si>
    <t>FRACCIONAMIENTO LA PURÍSIMA</t>
  </si>
  <si>
    <t>FRACCIONAMIENTO LAS GRANJAS</t>
  </si>
  <si>
    <t>FRACCIONAMIENTO LLANOS DE SAN GABRIEL</t>
  </si>
  <si>
    <t>FRACCIONAMIENTO LOMAS DEL REAL</t>
  </si>
  <si>
    <t>FRACCIONAMIENTO MISIÓN DE SAN MIGUEL</t>
  </si>
  <si>
    <t>FRACCIONAMIENTO NORIA COLORADA</t>
  </si>
  <si>
    <t>FRACCIONAMIENTO ROSALBA</t>
  </si>
  <si>
    <t>FRACCIONAMIENTO SANTO TOMÁS</t>
  </si>
  <si>
    <t>FRANCIA CHICA</t>
  </si>
  <si>
    <t>FRANCIA GRANDE</t>
  </si>
  <si>
    <t>FRANCISCA HERRERA ROCHA</t>
  </si>
  <si>
    <t>FRANCISCO I. MADERO</t>
  </si>
  <si>
    <t>FRANCISCO VILLA</t>
  </si>
  <si>
    <t>FRANCO</t>
  </si>
  <si>
    <t>FRIJOLARES</t>
  </si>
  <si>
    <t>GALLOS BLANCOS</t>
  </si>
  <si>
    <t>GÁMEZ</t>
  </si>
  <si>
    <t>GARABATILLO</t>
  </si>
  <si>
    <t>GARABATOS</t>
  </si>
  <si>
    <t>GARROCHITAS</t>
  </si>
  <si>
    <t>GENERAL CÁNDIDO NAVARRO (LAGUNA SECA)</t>
  </si>
  <si>
    <t>GENERAL LEÓN MARTÍNEZ MHD</t>
  </si>
  <si>
    <t>GONZÁLEZ</t>
  </si>
  <si>
    <t>GONZALITOS</t>
  </si>
  <si>
    <t>GRANJA JOSÉ LUIS VELÁZQUEZ</t>
  </si>
  <si>
    <t>GRANJA LA LAGUNITA</t>
  </si>
  <si>
    <t>GRANJA LOS ÁNGELES (CLUB DE GOLF)</t>
  </si>
  <si>
    <t>GRANJA SAN JOSÉ (PUENTE DE DIOS)</t>
  </si>
  <si>
    <t>GRANJA SAN MARTÍN (LAS CALERAS)</t>
  </si>
  <si>
    <t>GRANJAS DE LA FLORIDA</t>
  </si>
  <si>
    <t>GRANJAS DE SAN FRANCISCO</t>
  </si>
  <si>
    <t>GRANJAS DE SAN PEDRO</t>
  </si>
  <si>
    <t>GRANJENAL</t>
  </si>
  <si>
    <t>GUADALUPE DE LOS FAZ</t>
  </si>
  <si>
    <t>GUADALUPE DEL CARNICERO (LA MAROMA)</t>
  </si>
  <si>
    <t>GUADALUPE VICTORIA (LA NORIA DEL JACALÓN)</t>
  </si>
  <si>
    <t>GUADALUPE VICTORIA</t>
  </si>
  <si>
    <t>GUADALUPITO</t>
  </si>
  <si>
    <t>GUADIANA</t>
  </si>
  <si>
    <t>GUANAJUATITO (CERRITO DE LA CRUZ)</t>
  </si>
  <si>
    <t>GUANAMÉ</t>
  </si>
  <si>
    <t>GUAPILILLAS</t>
  </si>
  <si>
    <t>GUARDARRAYA</t>
  </si>
  <si>
    <t>GUAXCAMÁ</t>
  </si>
  <si>
    <t>GUAXCUACO</t>
  </si>
  <si>
    <t>GUAYABAS</t>
  </si>
  <si>
    <t>GUSTAVO GARMENDIA (LA UNIÓN)</t>
  </si>
  <si>
    <t>HABA</t>
  </si>
  <si>
    <t>HAC MOM (TAMALETOM SEGUNDA SECCIÓN)</t>
  </si>
  <si>
    <t>HAC MOM</t>
  </si>
  <si>
    <t>HACIENDA DE LA ENRAMADA</t>
  </si>
  <si>
    <t>HACIENDA EL SALADO</t>
  </si>
  <si>
    <t>HAYTIC (PACHUCA)</t>
  </si>
  <si>
    <t>HERNÁNDEZ (LADRILLERA)</t>
  </si>
  <si>
    <t>HERNÁNDEZ</t>
  </si>
  <si>
    <t>HIGINIO OLIVO (LA LABOR)</t>
  </si>
  <si>
    <t>HIGINIO OVIEDO CUADROS</t>
  </si>
  <si>
    <t>HUACHICHILA (BARRIO LOS POCITOS)</t>
  </si>
  <si>
    <t>HUAL JA</t>
  </si>
  <si>
    <t>HUAMÚCHIL</t>
  </si>
  <si>
    <t>HUAZALINGO (EL PRIMER TIRÓN)</t>
  </si>
  <si>
    <t>HUAZALINGO</t>
  </si>
  <si>
    <t>HUERTA JOSÉ GONZÁLEZ</t>
  </si>
  <si>
    <t>HUERTECILLAS</t>
  </si>
  <si>
    <t>HUEYJAJCO</t>
  </si>
  <si>
    <t>HUICHAPA</t>
  </si>
  <si>
    <t>HUICHIHUAYÁN</t>
  </si>
  <si>
    <t>HUIZACHAL</t>
  </si>
  <si>
    <t>HUIZACHILLOS</t>
  </si>
  <si>
    <t>IC TÉ (IPTE)</t>
  </si>
  <si>
    <t>IGLESIA VIEJA</t>
  </si>
  <si>
    <t>IGNACIO ALDAMA</t>
  </si>
  <si>
    <t>IGNACIO ALLENDE</t>
  </si>
  <si>
    <t>ILDEFONSO TURRUBIARTES (LA BOQUILLA)</t>
  </si>
  <si>
    <t>ILLESCAS</t>
  </si>
  <si>
    <t>IMMSA (MINA TIRO GENERAL)</t>
  </si>
  <si>
    <t>INDEPENDENCIA (PATOL)</t>
  </si>
  <si>
    <t>IT'IL MOM</t>
  </si>
  <si>
    <t>IXOJÁTL</t>
  </si>
  <si>
    <t>IXPATLACH</t>
  </si>
  <si>
    <t>IXTACAMEL BUENOS AIRES</t>
  </si>
  <si>
    <t>IXTEAMEL</t>
  </si>
  <si>
    <t>IXTIAMEL</t>
  </si>
  <si>
    <t>IXTLA (IXTLA SANTIAGO)</t>
  </si>
  <si>
    <t>IXTLAPALACO</t>
  </si>
  <si>
    <t>IZTACAPA</t>
  </si>
  <si>
    <t>JABALÍ</t>
  </si>
  <si>
    <t>JACALILLOS</t>
  </si>
  <si>
    <t>JACINTO LÓPEZ</t>
  </si>
  <si>
    <t>JACUBAL</t>
  </si>
  <si>
    <t>JAGÜEY CERCADO</t>
  </si>
  <si>
    <t>JAGÜEY DE SAN FRANCISCO</t>
  </si>
  <si>
    <t>JAGÜEY</t>
  </si>
  <si>
    <t>JALPA</t>
  </si>
  <si>
    <t>JALPILLA</t>
  </si>
  <si>
    <t>JALTOCÁN SAN FRANCISCO</t>
  </si>
  <si>
    <t>JAMAY</t>
  </si>
  <si>
    <t>JAQUIS</t>
  </si>
  <si>
    <t>JARILLAS</t>
  </si>
  <si>
    <t>JEREMÍAS LÓPEZ HERVERT</t>
  </si>
  <si>
    <t>JESÚS DE CORONADOS</t>
  </si>
  <si>
    <t>JESÚS MARÍA</t>
  </si>
  <si>
    <t>JESÚS MEDINA SILVA</t>
  </si>
  <si>
    <t>JILIM TANTOCOY TRES</t>
  </si>
  <si>
    <t>JIMÉNEZ</t>
  </si>
  <si>
    <t>JOL JA</t>
  </si>
  <si>
    <t>JOL MOM</t>
  </si>
  <si>
    <t>JOMTÉ EUREKA</t>
  </si>
  <si>
    <t>JOPOY</t>
  </si>
  <si>
    <t>JÓPOYMOM PRIMERA SECCIÓN</t>
  </si>
  <si>
    <t>JÓPOYMOM SEGUNDA SECCIÓN</t>
  </si>
  <si>
    <t>JOSEFINA ARIAS (EJIDO MILPILLAS)</t>
  </si>
  <si>
    <t>JOYA DE CABALLOS (JOYA DE JESÚS)</t>
  </si>
  <si>
    <t>JOYA DE IPAZOTES</t>
  </si>
  <si>
    <t>JOYA DE LA ESPERANZA</t>
  </si>
  <si>
    <t>JOYA DE LAS VACAS</t>
  </si>
  <si>
    <t>JOYA DE LOS NOVILLOS</t>
  </si>
  <si>
    <t>JOYA DE LUNA</t>
  </si>
  <si>
    <t>JOYA DE PALMA REAL</t>
  </si>
  <si>
    <t>JOYA DEL DURAZNO</t>
  </si>
  <si>
    <t>JOYA DEL GAVILÁN</t>
  </si>
  <si>
    <t>JOYA DEL GUAYABO</t>
  </si>
  <si>
    <t>JOYA DEL LIMÓN</t>
  </si>
  <si>
    <t>JOYA HONDA</t>
  </si>
  <si>
    <t>JOYAS DE SAN ISIDRO</t>
  </si>
  <si>
    <t>JOYAS DE VENTURA</t>
  </si>
  <si>
    <t>JOYAS DEL AGUAJE</t>
  </si>
  <si>
    <t>JOYITA DE LA CRUZ</t>
  </si>
  <si>
    <t>JOYITA DEL TRES</t>
  </si>
  <si>
    <t>JOYITAS</t>
  </si>
  <si>
    <t>JUACHE</t>
  </si>
  <si>
    <t>JUAN DIEGO</t>
  </si>
  <si>
    <t>JUAN DOMÍNGUEZ</t>
  </si>
  <si>
    <t>JUAN MANUEL</t>
  </si>
  <si>
    <t>JUAN SARABIA (CENTRO OVINO)</t>
  </si>
  <si>
    <t>JUANA LÓPEZ OROZCO</t>
  </si>
  <si>
    <t>K'ID TÉ</t>
  </si>
  <si>
    <t>KILÓMETRO 58</t>
  </si>
  <si>
    <t>KILÓMETRO CUARENTA Y DOS</t>
  </si>
  <si>
    <t>KILÓMETRO CUATROCIENTOS SETENTA</t>
  </si>
  <si>
    <t>LA ADUANA</t>
  </si>
  <si>
    <t>LA AHORCADA</t>
  </si>
  <si>
    <t>LA ALAMEDA</t>
  </si>
  <si>
    <t>LA ALBERCA</t>
  </si>
  <si>
    <t>LA ALCOHOLERA</t>
  </si>
  <si>
    <t>LA ALDEA</t>
  </si>
  <si>
    <t>LA ALMARCIGUERA</t>
  </si>
  <si>
    <t>LA AMAPOLA</t>
  </si>
  <si>
    <t>LA ANGOSTURA</t>
  </si>
  <si>
    <t>LA ANTIGUA</t>
  </si>
  <si>
    <t>LA ARDILLA</t>
  </si>
  <si>
    <t>LA ATARJEA</t>
  </si>
  <si>
    <t>LA BALLITA</t>
  </si>
  <si>
    <t>LA BANDA</t>
  </si>
  <si>
    <t>LA BANDERA</t>
  </si>
  <si>
    <t>LA BARRANCA NORTE</t>
  </si>
  <si>
    <t>LA BARRANCA</t>
  </si>
  <si>
    <t>LA BIZNAGA</t>
  </si>
  <si>
    <t>LA BOCA</t>
  </si>
  <si>
    <t>LA BOLSA</t>
  </si>
  <si>
    <t>LA BONITA</t>
  </si>
  <si>
    <t>LA BOQUILLA (LA PEQUEÑA IRRIGACIÓN)</t>
  </si>
  <si>
    <t>LA BOQUILLA</t>
  </si>
  <si>
    <t>LA BOQUINETA</t>
  </si>
  <si>
    <t>LA BORREGA</t>
  </si>
  <si>
    <t>LA BRECHA (LA BRECHA DE TANTZOTZOB)</t>
  </si>
  <si>
    <t>LA BRECHA</t>
  </si>
  <si>
    <t>LA CABAÑA</t>
  </si>
  <si>
    <t>LA CABRA</t>
  </si>
  <si>
    <t>LA CAJA</t>
  </si>
  <si>
    <t>LA CALDERA</t>
  </si>
  <si>
    <t>LA CALERA (SAN CAYETANO)</t>
  </si>
  <si>
    <t>LA CALERA</t>
  </si>
  <si>
    <t>LA CALZADA DE SAN RAFAEL</t>
  </si>
  <si>
    <t>LA CAMELIA</t>
  </si>
  <si>
    <t>LA CAMPANA DE LOS ÁLAMOS</t>
  </si>
  <si>
    <t>LA CAMPANA</t>
  </si>
  <si>
    <t>LA CAMPANILLA (EL FRAILE)</t>
  </si>
  <si>
    <t>LA CANAHUILLA</t>
  </si>
  <si>
    <t>LA CANDELARIA</t>
  </si>
  <si>
    <t>LA CANOA</t>
  </si>
  <si>
    <t>LA CANTERA</t>
  </si>
  <si>
    <t>LA CAÑADA (LOS CORRALES)</t>
  </si>
  <si>
    <t>LA CAÑADA SAN JUAN</t>
  </si>
  <si>
    <t>LA CAÑADA SANTA GERTRUDIS</t>
  </si>
  <si>
    <t>LA CAÑADA</t>
  </si>
  <si>
    <t>LA CARBONERA DE ABAJO</t>
  </si>
  <si>
    <t>LA CARBONERA DE ARRIBA</t>
  </si>
  <si>
    <t>LA CARBONERA</t>
  </si>
  <si>
    <t>LA CARDONA</t>
  </si>
  <si>
    <t>LA CARDONCITA</t>
  </si>
  <si>
    <t>LA CARPA</t>
  </si>
  <si>
    <t>LA CATEDRAL</t>
  </si>
  <si>
    <t>LA CECILIA</t>
  </si>
  <si>
    <t>LA CEIBA</t>
  </si>
  <si>
    <t>LA CEIBITA</t>
  </si>
  <si>
    <t>LA CERCADA</t>
  </si>
  <si>
    <t>LA CHACA</t>
  </si>
  <si>
    <t>LA CHICHARRILLA</t>
  </si>
  <si>
    <t>LA CIÉNAGA DE GUANAMÉ</t>
  </si>
  <si>
    <t>LA CIÉNAGA</t>
  </si>
  <si>
    <t>LA CIENEGUILLA</t>
  </si>
  <si>
    <t>LA CIENEGUITA</t>
  </si>
  <si>
    <t>LA CLARINERA (ANTONIO ALDAPE)</t>
  </si>
  <si>
    <t>LA CLAVELLINA</t>
  </si>
  <si>
    <t>LA COFRADÍA</t>
  </si>
  <si>
    <t>LA COLORADA</t>
  </si>
  <si>
    <t>LA COMPUERTA</t>
  </si>
  <si>
    <t>LA CONCEPCIÓN (LA CONCHA)</t>
  </si>
  <si>
    <t>LA CONCEPCIÓN</t>
  </si>
  <si>
    <t>LA CONCHITA</t>
  </si>
  <si>
    <t>LA CONCORDIA</t>
  </si>
  <si>
    <t>LA COPA</t>
  </si>
  <si>
    <t>LA CRUCITA (BARRIO DE GUADALUPE)</t>
  </si>
  <si>
    <t>LA CRUCITA</t>
  </si>
  <si>
    <t>LA CRUZ CHICA</t>
  </si>
  <si>
    <t>LA CRUZ DE GUADALUPE</t>
  </si>
  <si>
    <t>LA CRUZ DE LOS DOLORES</t>
  </si>
  <si>
    <t>LA CRUZ DEL SIGLO</t>
  </si>
  <si>
    <t>LA CRUZ GRANDE</t>
  </si>
  <si>
    <t>LA CRUZ</t>
  </si>
  <si>
    <t>LA CUCHILLA (CAÑÓN DE LA VIRGEN)</t>
  </si>
  <si>
    <t>LA CUCHILLA DEL NOPAL</t>
  </si>
  <si>
    <t>LA CUCHILLA</t>
  </si>
  <si>
    <t>LA CUESTA (EJIDO GANADERO PAPAGAYOS)</t>
  </si>
  <si>
    <t>LA CUESTA DEL GALLO</t>
  </si>
  <si>
    <t>LA CUESTA</t>
  </si>
  <si>
    <t>LA CUEVA</t>
  </si>
  <si>
    <t>LA CURVA (LA ESQUINA)</t>
  </si>
  <si>
    <t>LA CURVA</t>
  </si>
  <si>
    <t>LA DONCELLA</t>
  </si>
  <si>
    <t>LA DULCITA</t>
  </si>
  <si>
    <t>LA EMPANADA (MEZQUITE BLANCO)</t>
  </si>
  <si>
    <t>LA ENCANTADA</t>
  </si>
  <si>
    <t>LA ENCARNACIÓN</t>
  </si>
  <si>
    <t>LA ENCINA</t>
  </si>
  <si>
    <t>LA ESCALERA</t>
  </si>
  <si>
    <t>LA ESCOBILLA</t>
  </si>
  <si>
    <t>LA ESCONDIDA DE PUERTO HONDO</t>
  </si>
  <si>
    <t>LA ESCONDIDA</t>
  </si>
  <si>
    <t>LA ESMERALDA</t>
  </si>
  <si>
    <t>LA ESPERANZA (LA LOMA)</t>
  </si>
  <si>
    <t>LA ESPERANZA 2</t>
  </si>
  <si>
    <t>LA ESPERANZA</t>
  </si>
  <si>
    <t>LA ESTACIÓN BADILLO</t>
  </si>
  <si>
    <t>LA ESTANCIA (LA TECOLOTA)</t>
  </si>
  <si>
    <t>LA ESTANCIA</t>
  </si>
  <si>
    <t>LA ESTANCITA</t>
  </si>
  <si>
    <t>LA ESTRIBERA</t>
  </si>
  <si>
    <t>LA FINCA MIRAFLORES</t>
  </si>
  <si>
    <t>LA FINCA</t>
  </si>
  <si>
    <t>LA FLORIDA</t>
  </si>
  <si>
    <t>LA FORTALEZA</t>
  </si>
  <si>
    <t>LA FORTUNA</t>
  </si>
  <si>
    <t>LA GARCITA</t>
  </si>
  <si>
    <t>LA GARITA TAMBAQUE</t>
  </si>
  <si>
    <t>LA GARITA</t>
  </si>
  <si>
    <t>LA GARRAPATA</t>
  </si>
  <si>
    <t>LA GARZA (PEQUETZÉN DE LA GARZA)</t>
  </si>
  <si>
    <t>LA GAVIA</t>
  </si>
  <si>
    <t>LA GERMINAL</t>
  </si>
  <si>
    <t>LA GLORIA</t>
  </si>
  <si>
    <t>LA GUACAMAYA (LA LAGUNITA)</t>
  </si>
  <si>
    <t>LA GUADALUPE (LA AGÜITA)</t>
  </si>
  <si>
    <t>LA HACIENDA</t>
  </si>
  <si>
    <t>LA HEDIONDILLA</t>
  </si>
  <si>
    <t>LA HERRADURA</t>
  </si>
  <si>
    <t>LA HIGUERA</t>
  </si>
  <si>
    <t>LA HINCADA</t>
  </si>
  <si>
    <t>LA HUARACHA</t>
  </si>
  <si>
    <t>LA HUERTA</t>
  </si>
  <si>
    <t>LA ISLA</t>
  </si>
  <si>
    <t>LA JABALINA</t>
  </si>
  <si>
    <t>LA JACOBA</t>
  </si>
  <si>
    <t>LA JOYA (JUAN ABUNDIS PADRÓN)</t>
  </si>
  <si>
    <t>LA JOYA DE TLALETLA</t>
  </si>
  <si>
    <t>LA JOYA</t>
  </si>
  <si>
    <t>LA JOYITA</t>
  </si>
  <si>
    <t>LA LABOR DE SAN DIEGO</t>
  </si>
  <si>
    <t>LA LABOR DEL MAZO</t>
  </si>
  <si>
    <t>LA LABOR DEL RÍO (HACIENDA LA LABOR DEL RÍO)</t>
  </si>
  <si>
    <t>LA LABOR</t>
  </si>
  <si>
    <t>LA LABORCILLA</t>
  </si>
  <si>
    <t>LA LADERA</t>
  </si>
  <si>
    <t>LA LADRILLERA</t>
  </si>
  <si>
    <t>LA LAGUNA DEL SAUCILLO</t>
  </si>
  <si>
    <t>LA LAGUNA</t>
  </si>
  <si>
    <t>LA LAGUNITA (MAGUEY MOCHO)</t>
  </si>
  <si>
    <t>LA LAGUNITA DE LOS JASSO</t>
  </si>
  <si>
    <t>LA LAGUNITA DEL SOTOL</t>
  </si>
  <si>
    <t>LA LAGUNITA DOS</t>
  </si>
  <si>
    <t>LA LAGUNITA</t>
  </si>
  <si>
    <t>LA LAJA</t>
  </si>
  <si>
    <t>LA LAJILLA</t>
  </si>
  <si>
    <t>LA LAJITA</t>
  </si>
  <si>
    <t>LA LECHERÍA</t>
  </si>
  <si>
    <t>LA LEONA</t>
  </si>
  <si>
    <t>LA LIBERTAD (EJIDO LA LIBERTAD)</t>
  </si>
  <si>
    <t>LA LIBERTAD SEGUNDA SECCIÓN</t>
  </si>
  <si>
    <t>LA LIEBRE</t>
  </si>
  <si>
    <t>LA LIMA</t>
  </si>
  <si>
    <t>LA LÍNEA</t>
  </si>
  <si>
    <t>LA LOMA (EJIDO LOS ÁLAMOS)</t>
  </si>
  <si>
    <t>LA LOMA (QUINIENTOS UNO)</t>
  </si>
  <si>
    <t>LA LOMA DEL TEJOCOTE (LA LOMA)</t>
  </si>
  <si>
    <t>LA LOMA</t>
  </si>
  <si>
    <t>LA LOMITA</t>
  </si>
  <si>
    <t>LA LUGARDA</t>
  </si>
  <si>
    <t>LA LUZ (RODRÍGUEZ GAYTÁN)</t>
  </si>
  <si>
    <t>LA LUZ</t>
  </si>
  <si>
    <t>LA MACETA</t>
  </si>
  <si>
    <t>LA MALINCHE</t>
  </si>
  <si>
    <t>LA MANGA (TANQUE LA BOTA)</t>
  </si>
  <si>
    <t>LA MANGA</t>
  </si>
  <si>
    <t>LA MANTA</t>
  </si>
  <si>
    <t>LA MANTENEDORA</t>
  </si>
  <si>
    <t>LA MANTEQUILLA</t>
  </si>
  <si>
    <t>LA MANZANA (AMPLIACIÓN BUENAVISTA Y OLIVO)</t>
  </si>
  <si>
    <t>LA MANZANILLA</t>
  </si>
  <si>
    <t>LA MARINA</t>
  </si>
  <si>
    <t>LA MAROMA</t>
  </si>
  <si>
    <t>LA MÁSCARA</t>
  </si>
  <si>
    <t>LA MATA</t>
  </si>
  <si>
    <t>LA MATANZA</t>
  </si>
  <si>
    <t>LA MEDALLA</t>
  </si>
  <si>
    <t>LA MEDIA NEGA</t>
  </si>
  <si>
    <t>LA MELADA</t>
  </si>
  <si>
    <t>LA MERA CEIBA</t>
  </si>
  <si>
    <t>LA MERCED</t>
  </si>
  <si>
    <t>LA MESA DEL REFUGIO</t>
  </si>
  <si>
    <t>LA MESA DEL TORO</t>
  </si>
  <si>
    <t>LA MESA</t>
  </si>
  <si>
    <t>LA MESILLA (COLONIA JUÁREZ)</t>
  </si>
  <si>
    <t>LA MESILLA</t>
  </si>
  <si>
    <t>LA MESITA (LA VALLITA)</t>
  </si>
  <si>
    <t>LA MESITA DEL XOCONOXTLE</t>
  </si>
  <si>
    <t>LA MEZCLITA (POTRERO DE SAN JOAQUÍN)</t>
  </si>
  <si>
    <t>LA MEZCLITA</t>
  </si>
  <si>
    <t>LA MILPITA</t>
  </si>
  <si>
    <t>LA MINITA</t>
  </si>
  <si>
    <t>LA MISIÓN</t>
  </si>
  <si>
    <t>LA MOCHA</t>
  </si>
  <si>
    <t>LA MOJONERA (LA MOHONERA)</t>
  </si>
  <si>
    <t>LA MOJONERA</t>
  </si>
  <si>
    <t>LA MORA (EL LINDERO)</t>
  </si>
  <si>
    <t>LA MORA</t>
  </si>
  <si>
    <t>LA MORENA</t>
  </si>
  <si>
    <t>LA MORITA</t>
  </si>
  <si>
    <t>LA MURALLA</t>
  </si>
  <si>
    <t>LA MUTUA</t>
  </si>
  <si>
    <t>LA NARANJITA</t>
  </si>
  <si>
    <t>LA NEGRA</t>
  </si>
  <si>
    <t>LA NEGRITA</t>
  </si>
  <si>
    <t>LA NIGUA</t>
  </si>
  <si>
    <t>LA NORIA DE JESÚS</t>
  </si>
  <si>
    <t>LA NORIA DE LAS FLORES</t>
  </si>
  <si>
    <t>LA NORIA</t>
  </si>
  <si>
    <t>LA NUEVA INDEPENDENCIA</t>
  </si>
  <si>
    <t>LA NUEVA JOYA</t>
  </si>
  <si>
    <t>LA NUEVA REFORMA</t>
  </si>
  <si>
    <t>LA ORDEÑA DOS</t>
  </si>
  <si>
    <t>LA ORDEÑA</t>
  </si>
  <si>
    <t>LA ORDEÑITA</t>
  </si>
  <si>
    <t>LA PAGUA</t>
  </si>
  <si>
    <t>LA PALANGANA</t>
  </si>
  <si>
    <t>LA PALIZADA</t>
  </si>
  <si>
    <t>LA PALMA (VILLA DE LA PALMA)</t>
  </si>
  <si>
    <t>LA PALMA</t>
  </si>
  <si>
    <t>LA PALMITA</t>
  </si>
  <si>
    <t>LA PANZA</t>
  </si>
  <si>
    <t>LA PARADA DEL ZARCIDO</t>
  </si>
  <si>
    <t>LA PARADA</t>
  </si>
  <si>
    <t>LA PARADILLA</t>
  </si>
  <si>
    <t>LA PEDRERA</t>
  </si>
  <si>
    <t>LA PELOTERA (VENTA DEL CARMEN)</t>
  </si>
  <si>
    <t>LA PENDENCIA</t>
  </si>
  <si>
    <t>LA PEÑA BLANCA</t>
  </si>
  <si>
    <t>LA PEÑA DE SALAZAR</t>
  </si>
  <si>
    <t>LA PEÑA</t>
  </si>
  <si>
    <t>LA PEÑITA (LA PEÑA)</t>
  </si>
  <si>
    <t>LA PEÑITA SANTIAGO</t>
  </si>
  <si>
    <t>LA PEÑUELA</t>
  </si>
  <si>
    <t>LA PERDIDA</t>
  </si>
  <si>
    <t>LA PERLA</t>
  </si>
  <si>
    <t>LA PERLITA</t>
  </si>
  <si>
    <t>LA PIEDRA</t>
  </si>
  <si>
    <t>LA PILA</t>
  </si>
  <si>
    <t>LA PIMIENTA (LOMAS DE AGUAYO)</t>
  </si>
  <si>
    <t>LA PIMIENTA</t>
  </si>
  <si>
    <t>LA PINTA</t>
  </si>
  <si>
    <t>LA PITAYA (LA PITAHAYA)</t>
  </si>
  <si>
    <t>LA PÓLVORA</t>
  </si>
  <si>
    <t>LA PRADERA</t>
  </si>
  <si>
    <t>LA PRESA (LA PRESITA)</t>
  </si>
  <si>
    <t>LA PRESA COLORADA</t>
  </si>
  <si>
    <t>LA PRESA DE POTRERILLO</t>
  </si>
  <si>
    <t>LA PRESA</t>
  </si>
  <si>
    <t>LA PRESITA (SAN ISIDRO)</t>
  </si>
  <si>
    <t>LA PRESITA</t>
  </si>
  <si>
    <t>LA PRIMAVERA</t>
  </si>
  <si>
    <t>LA PROVIDENCIA</t>
  </si>
  <si>
    <t>LA PUERTA DE LA ESPERANZA</t>
  </si>
  <si>
    <t>LA PUERTA DE LA JARA BRAVA</t>
  </si>
  <si>
    <t>LA PUERTA DE SAN ANTONIO</t>
  </si>
  <si>
    <t>LA PUERTA DEL ESPÍRITU SANTO</t>
  </si>
  <si>
    <t>LA PUERTA DEL POTRERITO</t>
  </si>
  <si>
    <t>LA PUERTA DEL REFUGIO</t>
  </si>
  <si>
    <t>LA PUERTA DEL TERRERO</t>
  </si>
  <si>
    <t>LA PUERTA</t>
  </si>
  <si>
    <t>LA PUNTA (SAN JOSÉ DE LA PUNTA)</t>
  </si>
  <si>
    <t>LA PURÍSIMA (ARROYO GRANDE)</t>
  </si>
  <si>
    <t>LA PURÍSIMA (FRACCIÓN LA PURÍSIMA)</t>
  </si>
  <si>
    <t>LA PURÍSIMA</t>
  </si>
  <si>
    <t>LA QUEBRADORA</t>
  </si>
  <si>
    <t>LA QUEMADA</t>
  </si>
  <si>
    <t>LA QUERETANA</t>
  </si>
  <si>
    <t>LA QUESERA</t>
  </si>
  <si>
    <t>LA RAYA</t>
  </si>
  <si>
    <t>LA REDONDA</t>
  </si>
  <si>
    <t>LA REFORMA (EL LINDERO)</t>
  </si>
  <si>
    <t>LA REFORMA</t>
  </si>
  <si>
    <t>LA REFORMITA</t>
  </si>
  <si>
    <t>LA RINCONADA</t>
  </si>
  <si>
    <t>LA RINCONEÑA</t>
  </si>
  <si>
    <t>LA RODADA</t>
  </si>
  <si>
    <t>LA ROSITA</t>
  </si>
  <si>
    <t>LA SABANILLA</t>
  </si>
  <si>
    <t>LA SALITRERA</t>
  </si>
  <si>
    <t>LA SANCHEÑA</t>
  </si>
  <si>
    <t>LA SANTA CRUZ (LA TURICATA)</t>
  </si>
  <si>
    <t>LA SAUCEDA</t>
  </si>
  <si>
    <t>LA SIERPE</t>
  </si>
  <si>
    <t>LA SILLETA</t>
  </si>
  <si>
    <t>LA SILVA</t>
  </si>
  <si>
    <t>LA SIRENA</t>
  </si>
  <si>
    <t>LA SOLEDAD</t>
  </si>
  <si>
    <t>LA SUBIDA</t>
  </si>
  <si>
    <t>LA TABLETA</t>
  </si>
  <si>
    <t>LA TANTOLA</t>
  </si>
  <si>
    <t>LA TAPONA</t>
  </si>
  <si>
    <t>LA TARGEA</t>
  </si>
  <si>
    <t>LA TIMA (FRACCIÓN LAS PALMAS)</t>
  </si>
  <si>
    <t>LA TINAJA (EX-HACIENDA LA TINAJA)</t>
  </si>
  <si>
    <t>LA TINAJA</t>
  </si>
  <si>
    <t>LA TINAJUELA</t>
  </si>
  <si>
    <t>LA TÍZAR</t>
  </si>
  <si>
    <t>LA TRINIDAD</t>
  </si>
  <si>
    <t>LA TRUEBA</t>
  </si>
  <si>
    <t>LA UNIÓN DE GUADALUPE</t>
  </si>
  <si>
    <t>LA URBINA</t>
  </si>
  <si>
    <t>LA VENTANA</t>
  </si>
  <si>
    <t>LA VENTILLA</t>
  </si>
  <si>
    <t>LA VENTURA (EL GRULLO)</t>
  </si>
  <si>
    <t>LA VICTORIA</t>
  </si>
  <si>
    <t>LA VIEJA</t>
  </si>
  <si>
    <t>LA VILLITA</t>
  </si>
  <si>
    <t>LA VIRGEN</t>
  </si>
  <si>
    <t>LA YERBABUENA</t>
  </si>
  <si>
    <t>LA YESCA</t>
  </si>
  <si>
    <t>LA ZANJA (CUACHENCHENCO)</t>
  </si>
  <si>
    <t>LA ZANJA</t>
  </si>
  <si>
    <t>LA ZAPATILLA</t>
  </si>
  <si>
    <t>LABOR DE BAGRES</t>
  </si>
  <si>
    <t>LABOR DE LA CRUZ</t>
  </si>
  <si>
    <t>LABOR VIEJA</t>
  </si>
  <si>
    <t>LABORCILLA</t>
  </si>
  <si>
    <t>LAGUNA CHICA</t>
  </si>
  <si>
    <t>LAGUNA COLORADA</t>
  </si>
  <si>
    <t>LAGUNA DE GERARDO</t>
  </si>
  <si>
    <t>LAGUNA DE GÓMEZ</t>
  </si>
  <si>
    <t>LAGUNA DE SAN VICENTE</t>
  </si>
  <si>
    <t>LAGUNA DE SANTA RITA</t>
  </si>
  <si>
    <t>LAGUNA DE SANTO DOMINGO</t>
  </si>
  <si>
    <t>LAGUNA DEL MANTE</t>
  </si>
  <si>
    <t>LAGUNA EL MARRANO</t>
  </si>
  <si>
    <t>LAGUNA VERDE</t>
  </si>
  <si>
    <t>LAGUNITA DE SAN FRANCISCO</t>
  </si>
  <si>
    <t>LAGUNITA DEL BERRENDO (LOS DESMONTES)</t>
  </si>
  <si>
    <t>LAGUNITAS DE SAN FRANCISCO</t>
  </si>
  <si>
    <t>LAGUNITAS</t>
  </si>
  <si>
    <t>LAJAS</t>
  </si>
  <si>
    <t>LALASTZINTLA</t>
  </si>
  <si>
    <t>LALAXO</t>
  </si>
  <si>
    <t>LALAXTITLA</t>
  </si>
  <si>
    <t>LAMPARITO</t>
  </si>
  <si>
    <t>LANASH (EL NARANJAL)</t>
  </si>
  <si>
    <t>LANIM</t>
  </si>
  <si>
    <t>LAS ABRITAS</t>
  </si>
  <si>
    <t>LAS ACAMAYAS</t>
  </si>
  <si>
    <t>LAS ADJUNTAS DE BAGRES</t>
  </si>
  <si>
    <t>LAS ADJUNTAS DEL MINERO</t>
  </si>
  <si>
    <t>LAS ADJUNTAS DEL TORO</t>
  </si>
  <si>
    <t>LAS ADJUNTAS</t>
  </si>
  <si>
    <t>LAS AGUILILLAS</t>
  </si>
  <si>
    <t>LAS ALBERCAS</t>
  </si>
  <si>
    <t>LAS ALTEÑAS</t>
  </si>
  <si>
    <t>LAS AMAPOLAS</t>
  </si>
  <si>
    <t>LAS ÁNIMAS Y ANEXAS</t>
  </si>
  <si>
    <t>LAS ÁNIMAS</t>
  </si>
  <si>
    <t>LAS ARGANAS</t>
  </si>
  <si>
    <t>LAS ARMAS</t>
  </si>
  <si>
    <t>LAS ATRAVESADAS</t>
  </si>
  <si>
    <t>LAS BORRACHAS</t>
  </si>
  <si>
    <t>LAS CABAÑAS</t>
  </si>
  <si>
    <t>LAS CANOAS</t>
  </si>
  <si>
    <t>LAS CAPILLAS</t>
  </si>
  <si>
    <t>LAS CASTILLAS</t>
  </si>
  <si>
    <t>LAS CHACAS</t>
  </si>
  <si>
    <t>LAS CHACHALACAS</t>
  </si>
  <si>
    <t>LAS CHOCHAS</t>
  </si>
  <si>
    <t>LAS COLONIAS (COLONIA JUÁREZ)</t>
  </si>
  <si>
    <t>LAS COLORADAS</t>
  </si>
  <si>
    <t>LAS CRUCES</t>
  </si>
  <si>
    <t>LAS CRUCITAS</t>
  </si>
  <si>
    <t>LAS CUEVAS</t>
  </si>
  <si>
    <t>LAS CUIJAS (CHAUTE)</t>
  </si>
  <si>
    <t>LAS ENRAMADAS</t>
  </si>
  <si>
    <t>LAS ENRAMADITAS</t>
  </si>
  <si>
    <t>LAS ESCOBAS</t>
  </si>
  <si>
    <t>LAS ESTACAS</t>
  </si>
  <si>
    <t>LAS FINCAS</t>
  </si>
  <si>
    <t>LAS FLORES</t>
  </si>
  <si>
    <t>LAS GARZAS</t>
  </si>
  <si>
    <t>LAS GAVIAS</t>
  </si>
  <si>
    <t>LAS GOLONDRINAS</t>
  </si>
  <si>
    <t>LAS GRULLAS</t>
  </si>
  <si>
    <t>LAS GUALUPAS</t>
  </si>
  <si>
    <t>LAS GUAPAS</t>
  </si>
  <si>
    <t>LAS GUAYABITAS</t>
  </si>
  <si>
    <t>LAS HEROÍNAS MEXICANAS</t>
  </si>
  <si>
    <t>LAS HUERTAS</t>
  </si>
  <si>
    <t>LAS HUERTITAS</t>
  </si>
  <si>
    <t>LAS JACARANDAS</t>
  </si>
  <si>
    <t>LAS JARILLAS</t>
  </si>
  <si>
    <t>LAS JARRILLAS</t>
  </si>
  <si>
    <t>LAS JOYAS</t>
  </si>
  <si>
    <t>LAS LAGUNAS</t>
  </si>
  <si>
    <t>LAS LAGUNITAS</t>
  </si>
  <si>
    <t>LAS LOMAS (EL PIÑAL)</t>
  </si>
  <si>
    <t>LAS LOMAS</t>
  </si>
  <si>
    <t>LAS LOMITAS</t>
  </si>
  <si>
    <t>LAS LUCÍAS</t>
  </si>
  <si>
    <t>LAS MAGDALENAS</t>
  </si>
  <si>
    <t>LAS MAJADAS</t>
  </si>
  <si>
    <t>LAS MANGAS DOS</t>
  </si>
  <si>
    <t>LAS MANGAS</t>
  </si>
  <si>
    <t>LAS MANGUITAS</t>
  </si>
  <si>
    <t>LAS MAÑANITAS</t>
  </si>
  <si>
    <t>LAS MARAVILLAS</t>
  </si>
  <si>
    <t>LAS MÁRGARAS</t>
  </si>
  <si>
    <t>LAS MARGARITAS</t>
  </si>
  <si>
    <t>LAS MARÍAS</t>
  </si>
  <si>
    <t>LAS MATANCILLAS</t>
  </si>
  <si>
    <t>LAS MESAS (RANCHO SANTA MÓNICA)</t>
  </si>
  <si>
    <t>LAS MESAS DE DON LUIS</t>
  </si>
  <si>
    <t>LAS MESAS</t>
  </si>
  <si>
    <t>LAS MESITAS</t>
  </si>
  <si>
    <t>LAS MILPITAS</t>
  </si>
  <si>
    <t>LAS MINAS (XICOTLA)</t>
  </si>
  <si>
    <t>LAS MINITAS</t>
  </si>
  <si>
    <t>LAS MOCTEZUMAS</t>
  </si>
  <si>
    <t>LAS MORAS</t>
  </si>
  <si>
    <t>LAS MORITAS</t>
  </si>
  <si>
    <t>LAS NEGRITAS</t>
  </si>
  <si>
    <t>LAS NORIAS ANEXO EL MEZQUITAL (LAS MANGAS)</t>
  </si>
  <si>
    <t>LAS NORIAS</t>
  </si>
  <si>
    <t>LAS OSCURANAS (ESCURANA)</t>
  </si>
  <si>
    <t>LAS PACHONAS</t>
  </si>
  <si>
    <t>LAS PALMAS</t>
  </si>
  <si>
    <t>LAS PALOMAS</t>
  </si>
  <si>
    <t>LAS PAPAS</t>
  </si>
  <si>
    <t>LAS PAREDES</t>
  </si>
  <si>
    <t>LAS PEÑITAS</t>
  </si>
  <si>
    <t>LAS PILAS</t>
  </si>
  <si>
    <t>LAS PILITAS</t>
  </si>
  <si>
    <t>LAS PITAS</t>
  </si>
  <si>
    <t>LAS POZAS</t>
  </si>
  <si>
    <t>LAS RELACIONES</t>
  </si>
  <si>
    <t>LAS RODRÍGUEZ</t>
  </si>
  <si>
    <t>LAS RUSIAS (CUESILLO)</t>
  </si>
  <si>
    <t>LAS RUSIAS</t>
  </si>
  <si>
    <t>LAS TIENDAS</t>
  </si>
  <si>
    <t>LAS TINAJAS</t>
  </si>
  <si>
    <t>LAS TINAS</t>
  </si>
  <si>
    <t>LAS TORRECITAS</t>
  </si>
  <si>
    <t>LAS TORTUGAS (LAS MORAS)</t>
  </si>
  <si>
    <t>LAS TROJES</t>
  </si>
  <si>
    <t>LAS TUZAS</t>
  </si>
  <si>
    <t>LAS VEGAS</t>
  </si>
  <si>
    <t>LAS VÍBORAS</t>
  </si>
  <si>
    <t>LAURELES</t>
  </si>
  <si>
    <t>LAVADEROS</t>
  </si>
  <si>
    <t>LAY MOM</t>
  </si>
  <si>
    <t>LÁZARO CÁRDENAS</t>
  </si>
  <si>
    <t>LECHUGUILLAS</t>
  </si>
  <si>
    <t>LEJEM</t>
  </si>
  <si>
    <t>LEÓN GARCÍA</t>
  </si>
  <si>
    <t>LIBORIO RODRÍGUEZ GASCA</t>
  </si>
  <si>
    <t>LIMAJYO</t>
  </si>
  <si>
    <t>LIMATITLA</t>
  </si>
  <si>
    <t>LIMÓN DE LA PEÑA</t>
  </si>
  <si>
    <t>LIMÓN</t>
  </si>
  <si>
    <t>LIMONES</t>
  </si>
  <si>
    <t>LINARES</t>
  </si>
  <si>
    <t>LINDERO</t>
  </si>
  <si>
    <t>LINJÁ</t>
  </si>
  <si>
    <t>LIRA</t>
  </si>
  <si>
    <t>LLANITOS</t>
  </si>
  <si>
    <t>LLANO DE GUADALUPE</t>
  </si>
  <si>
    <t>LLANO DE JESÚS MARÍA</t>
  </si>
  <si>
    <t>LLANO DE LOS SALDAÑA</t>
  </si>
  <si>
    <t>LLANO DEL CARMEN</t>
  </si>
  <si>
    <t>LLANO GRANDE</t>
  </si>
  <si>
    <t>LO DE ACOSTA (LA PULGA)</t>
  </si>
  <si>
    <t>LO DE ACOSTA</t>
  </si>
  <si>
    <t>LOBOS</t>
  </si>
  <si>
    <t>LOMA ALTA</t>
  </si>
  <si>
    <t>LOMA BONITA CHOTECO</t>
  </si>
  <si>
    <t>LOMA BONITA</t>
  </si>
  <si>
    <t>LOMA DE LAS CONCHAS</t>
  </si>
  <si>
    <t>LOMA DEL BARRANCO</t>
  </si>
  <si>
    <t>LOMA DEL BECERRO</t>
  </si>
  <si>
    <t>LOMA DEL DESENGAÑO (EJIDO EL DESENGAÑO DOS)</t>
  </si>
  <si>
    <t>LOMA DEL MIRADOR</t>
  </si>
  <si>
    <t>LOMA DEL PALMAR</t>
  </si>
  <si>
    <t>LOMA PRIETA</t>
  </si>
  <si>
    <t>LOMA SAN ISIDRO</t>
  </si>
  <si>
    <t>LOMA VERDE</t>
  </si>
  <si>
    <t>LOMAS DE BUENAVISTA TAMÁN</t>
  </si>
  <si>
    <t>LOMAS DE SANTA CIRENIA</t>
  </si>
  <si>
    <t>LOMAS DE TONATICO</t>
  </si>
  <si>
    <t>LONGORIA</t>
  </si>
  <si>
    <t>LOS ADOBES</t>
  </si>
  <si>
    <t>LOS ALAMITOS</t>
  </si>
  <si>
    <t>LOS ÁLAMOS DE ABAJO</t>
  </si>
  <si>
    <t>LOS ÁLAMOS DE ARRIBA</t>
  </si>
  <si>
    <t>LOS ÁLAMOS</t>
  </si>
  <si>
    <t>LOS AMIGOS</t>
  </si>
  <si>
    <t>LOS AMOLES</t>
  </si>
  <si>
    <t>LOS ÁNGELES NÚMERO DOS</t>
  </si>
  <si>
    <t>LOS ÁNGELES NÚMERO UNO</t>
  </si>
  <si>
    <t>LOS ÁNGELES</t>
  </si>
  <si>
    <t>LOS ANTEOJOS</t>
  </si>
  <si>
    <t>LOS ÁRBOLES (COLONIA DE LA CRUZ)</t>
  </si>
  <si>
    <t>LOS ÁVALOS</t>
  </si>
  <si>
    <t>LOS AZULES</t>
  </si>
  <si>
    <t>LOS BANQUITOS</t>
  </si>
  <si>
    <t>LOS BORDONES</t>
  </si>
  <si>
    <t>LOS CALLEJONES</t>
  </si>
  <si>
    <t>LOS CANELOS</t>
  </si>
  <si>
    <t>LOS CARRIZOS</t>
  </si>
  <si>
    <t>LOS CASTILLOS</t>
  </si>
  <si>
    <t>LOS CATORCE</t>
  </si>
  <si>
    <t>LOS CERRITOS</t>
  </si>
  <si>
    <t>LOS CHARCOS DE ORIENTE</t>
  </si>
  <si>
    <t>LOS CHARCOS DEL PONIENTE</t>
  </si>
  <si>
    <t>LOS CHARCOS</t>
  </si>
  <si>
    <t>LOS CHILARES</t>
  </si>
  <si>
    <t>LOS CONEJOS</t>
  </si>
  <si>
    <t>LOS CONOS</t>
  </si>
  <si>
    <t>LOS COPOSOS</t>
  </si>
  <si>
    <t>LOS CORONADO</t>
  </si>
  <si>
    <t>LOS CUARTOS</t>
  </si>
  <si>
    <t>LOS CUBES</t>
  </si>
  <si>
    <t>LOS CUES</t>
  </si>
  <si>
    <t>LOS CUICILLOS</t>
  </si>
  <si>
    <t>LOS DEPÓSITOS</t>
  </si>
  <si>
    <t>LOS ELOTES</t>
  </si>
  <si>
    <t>LOS GARCÍA</t>
  </si>
  <si>
    <t>LOS GATOS</t>
  </si>
  <si>
    <t>LOS GAVILANES</t>
  </si>
  <si>
    <t>LOS GÓMEZ LADO ORIENTE</t>
  </si>
  <si>
    <t>LOS GÓMEZ</t>
  </si>
  <si>
    <t>LOS GÜEROS</t>
  </si>
  <si>
    <t>LOS HERNÁNDEZ</t>
  </si>
  <si>
    <t>LOS HORNOS</t>
  </si>
  <si>
    <t>LOS HUÍNGAROS</t>
  </si>
  <si>
    <t>LOS HUMOS</t>
  </si>
  <si>
    <t>LOS JABONCILLOS</t>
  </si>
  <si>
    <t>LOS JARROS (AHUACATLÁN)</t>
  </si>
  <si>
    <t>LOS JARROS (XILITLILLA)</t>
  </si>
  <si>
    <t>LOS JIMÉNEZ</t>
  </si>
  <si>
    <t>LOS JOBITOS</t>
  </si>
  <si>
    <t>LOS JOBOS PRIMERA SECCIÓN</t>
  </si>
  <si>
    <t>LOS JOBOS</t>
  </si>
  <si>
    <t>LOS LÁZARO</t>
  </si>
  <si>
    <t>LOS LLANITOS</t>
  </si>
  <si>
    <t>LOS LOBITOS</t>
  </si>
  <si>
    <t>LOS LOBOS</t>
  </si>
  <si>
    <t>LOS LÓPEZ</t>
  </si>
  <si>
    <t>LOS MACHEROS</t>
  </si>
  <si>
    <t>LOS MATÍAS</t>
  </si>
  <si>
    <t>LOS MEDINA (LA VEGA)</t>
  </si>
  <si>
    <t>LOS MENDOZA</t>
  </si>
  <si>
    <t>LOS MONTECITOS</t>
  </si>
  <si>
    <t>LOS MORENO</t>
  </si>
  <si>
    <t>LOS MUÑIZ</t>
  </si>
  <si>
    <t>LOS NARANJOS (LAS LADRILLERAS)</t>
  </si>
  <si>
    <t>LOS NARANJOS SANTIAGO</t>
  </si>
  <si>
    <t>LOS NAZARIOS</t>
  </si>
  <si>
    <t>LOS NOGALES (NOGALES DE SANTA CRUZ)</t>
  </si>
  <si>
    <t>LOS NOYOLA</t>
  </si>
  <si>
    <t>LOS OJITOS DE AGUA</t>
  </si>
  <si>
    <t>LOS OLIVOS</t>
  </si>
  <si>
    <t>LOS ÓRGANOS</t>
  </si>
  <si>
    <t>LOS OTATES</t>
  </si>
  <si>
    <t>LOS PARAJES</t>
  </si>
  <si>
    <t>LOS PEMOCHES (PUERTO RICO)</t>
  </si>
  <si>
    <t>LOS PÉREZ</t>
  </si>
  <si>
    <t>LOS PILARES</t>
  </si>
  <si>
    <t>LOS PINOS</t>
  </si>
  <si>
    <t>LOS PIRULES</t>
  </si>
  <si>
    <t>LOS POCITOS (LOS POZOS)</t>
  </si>
  <si>
    <t>LOS POCITOS</t>
  </si>
  <si>
    <t>LOS PUERTECITOS</t>
  </si>
  <si>
    <t>LOS RAMOS (EJIDO SAN JUANICO GRANDE)</t>
  </si>
  <si>
    <t>LOS REMEDIOS</t>
  </si>
  <si>
    <t>LOS RETES</t>
  </si>
  <si>
    <t>LOS RÍOS</t>
  </si>
  <si>
    <t>LOS RODRÍGUEZ</t>
  </si>
  <si>
    <t>LOS ROJAS</t>
  </si>
  <si>
    <t>LOS SABINOS (EL ÁLAMO)</t>
  </si>
  <si>
    <t>LOS SABINOS NÚMERO DOS</t>
  </si>
  <si>
    <t>LOS SABINOS</t>
  </si>
  <si>
    <t>LOS SARROS</t>
  </si>
  <si>
    <t>LOS TAJOS</t>
  </si>
  <si>
    <t>LOS TAMARINDOS</t>
  </si>
  <si>
    <t>LOS TERREROS</t>
  </si>
  <si>
    <t>LOS TIGRES</t>
  </si>
  <si>
    <t>LOS TORRES (RESTAURANTE)</t>
  </si>
  <si>
    <t>LOS TORRES</t>
  </si>
  <si>
    <t>LOS TREJOS</t>
  </si>
  <si>
    <t>LOS TRES REALES</t>
  </si>
  <si>
    <t>LOS URBANOS</t>
  </si>
  <si>
    <t>LOS URIBE</t>
  </si>
  <si>
    <t>LOS VANEGAS</t>
  </si>
  <si>
    <t>LOS VARGAS</t>
  </si>
  <si>
    <t>LOS VÁZQUEZ</t>
  </si>
  <si>
    <t>LOS VIDALES</t>
  </si>
  <si>
    <t>LUIS DONALDO COLOSIO (SAN JOSÉ)</t>
  </si>
  <si>
    <t>LUIS DONALDO COLOSIO</t>
  </si>
  <si>
    <t>MACARENOS</t>
  </si>
  <si>
    <t>MACHADO</t>
  </si>
  <si>
    <t>MACUILOCATL</t>
  </si>
  <si>
    <t>MAGDALENAS</t>
  </si>
  <si>
    <t>MAGUEY DE ORIENTE</t>
  </si>
  <si>
    <t>MAHUAJCO</t>
  </si>
  <si>
    <t>MAITINEZ</t>
  </si>
  <si>
    <t>MAJADA ALTA</t>
  </si>
  <si>
    <t>MAJADITA BLANCA</t>
  </si>
  <si>
    <t>MAJADITAS</t>
  </si>
  <si>
    <t>MALDONADO</t>
  </si>
  <si>
    <t>MALILIJA</t>
  </si>
  <si>
    <t>MALINTO</t>
  </si>
  <si>
    <t>MALPASO</t>
  </si>
  <si>
    <t>MANANTIAL</t>
  </si>
  <si>
    <t>MANCHOC</t>
  </si>
  <si>
    <t>MANCHÓN DE ÁLAMOS</t>
  </si>
  <si>
    <t>MANCORNADERO</t>
  </si>
  <si>
    <t>MANJA</t>
  </si>
  <si>
    <t>MANTE</t>
  </si>
  <si>
    <t>MANTECO</t>
  </si>
  <si>
    <t>MANTEYO</t>
  </si>
  <si>
    <t>MANTEZULEL</t>
  </si>
  <si>
    <t>MANUEL ÁVILA CAMACHO</t>
  </si>
  <si>
    <t>MANZANILLAS</t>
  </si>
  <si>
    <t>MAP ITZÉ (COROZO)</t>
  </si>
  <si>
    <t>MAPOTLA</t>
  </si>
  <si>
    <t>MAPUL TZÉN</t>
  </si>
  <si>
    <t>MARAVILLAS</t>
  </si>
  <si>
    <t>MARÍA CASTILLO SALAZAR</t>
  </si>
  <si>
    <t>MARTÍN GÁMEZ</t>
  </si>
  <si>
    <t>MARTÍNEZ (LAS TIMIAS)</t>
  </si>
  <si>
    <t>MARTÍNEZ</t>
  </si>
  <si>
    <t>MATANCILLAS</t>
  </si>
  <si>
    <t>MATLALAPA</t>
  </si>
  <si>
    <t>MATLAPA (COLONIA DOCE DE OCTUBRE)</t>
  </si>
  <si>
    <t>MATLAPA (COLONIA EL PARAÍSO)</t>
  </si>
  <si>
    <t>MATLAPITA</t>
  </si>
  <si>
    <t>MAYTLA (EL CIRUELO)</t>
  </si>
  <si>
    <t>MAYTLA</t>
  </si>
  <si>
    <t>MAZATÉTL</t>
  </si>
  <si>
    <t>MECACHIQUICO</t>
  </si>
  <si>
    <t>MECAPALA</t>
  </si>
  <si>
    <t>MECATLÁN</t>
  </si>
  <si>
    <t>MEMELA</t>
  </si>
  <si>
    <t>MESA COLORADA</t>
  </si>
  <si>
    <t>MESA DE LOS CONEJOS</t>
  </si>
  <si>
    <t>MESA DE SAN FRANCISCO (MESA DE SAN JOSÉ)</t>
  </si>
  <si>
    <t>MESA DE SAN ISIDRO</t>
  </si>
  <si>
    <t>MESA DEL CAMPANARIO</t>
  </si>
  <si>
    <t>MESA DEL FLOJO</t>
  </si>
  <si>
    <t>MESA DEL JUNCO</t>
  </si>
  <si>
    <t>MESA DEL MACHO</t>
  </si>
  <si>
    <t>MESA DEL SALTO</t>
  </si>
  <si>
    <t>MESAS DEL DURAZNO</t>
  </si>
  <si>
    <t>MEXCALA CUAYMOM</t>
  </si>
  <si>
    <t>MEXCALA</t>
  </si>
  <si>
    <t>MEZQUITAL</t>
  </si>
  <si>
    <t>MEZQUITALILLO</t>
  </si>
  <si>
    <t>MEZQUITE QUEMADO</t>
  </si>
  <si>
    <t>MEZQUITES CHICOS</t>
  </si>
  <si>
    <t>MEZQUITES GRANDES</t>
  </si>
  <si>
    <t>MI RANCHITO</t>
  </si>
  <si>
    <t>MICHOTLAYO (CHALCO)</t>
  </si>
  <si>
    <t>MIGUEL HIDALGO</t>
  </si>
  <si>
    <t>MILPA GRANDE</t>
  </si>
  <si>
    <t>MILPAS VIEJAS</t>
  </si>
  <si>
    <t>MILPAS</t>
  </si>
  <si>
    <t>MILPILLAS</t>
  </si>
  <si>
    <t>MILPITAS</t>
  </si>
  <si>
    <t>MINA BLANCA</t>
  </si>
  <si>
    <t>MINA DE BELEMONT</t>
  </si>
  <si>
    <t>MINAS DE PLATA</t>
  </si>
  <si>
    <t>MINAS DE SAN PEDRO</t>
  </si>
  <si>
    <t>MINAS VIEJAS</t>
  </si>
  <si>
    <t>MIRAMAR VIEJO</t>
  </si>
  <si>
    <t>MIXCOTLA</t>
  </si>
  <si>
    <t>MOCTEZUMAS DEL TEPETATE</t>
  </si>
  <si>
    <t>MOJARRAS DE ABAJO</t>
  </si>
  <si>
    <t>MOJARRAS DE ARRIBA</t>
  </si>
  <si>
    <t>MOLOXCO</t>
  </si>
  <si>
    <t>MONEC</t>
  </si>
  <si>
    <t>MONTAÑA</t>
  </si>
  <si>
    <t>MONTE ALEGRE</t>
  </si>
  <si>
    <t>MONTE CALDERA</t>
  </si>
  <si>
    <t>MONTE GRANADO</t>
  </si>
  <si>
    <t>MONTE OBSCURO</t>
  </si>
  <si>
    <t>MONTEBELLO</t>
  </si>
  <si>
    <t>MONTECILLOS (LA CURVA)</t>
  </si>
  <si>
    <t>MONTECILLOS</t>
  </si>
  <si>
    <t>MORADOS</t>
  </si>
  <si>
    <t>MORENOS</t>
  </si>
  <si>
    <t>MORILLOS</t>
  </si>
  <si>
    <t>MORTERILLOS</t>
  </si>
  <si>
    <t>MORTEROS (RÍO MORTEROS)</t>
  </si>
  <si>
    <t>MOYOTLA</t>
  </si>
  <si>
    <t>MÚHUATL</t>
  </si>
  <si>
    <t>MUL TÉ</t>
  </si>
  <si>
    <t>MULULTZÉN</t>
  </si>
  <si>
    <t>NABOR MORENO</t>
  </si>
  <si>
    <t>NAHUALAPA</t>
  </si>
  <si>
    <t>NARANJITO</t>
  </si>
  <si>
    <t>NARCISO MENDOZA</t>
  </si>
  <si>
    <t>NCPE SANTA ANITA</t>
  </si>
  <si>
    <t>NEXCUAYO II</t>
  </si>
  <si>
    <t>NEXCUAYO</t>
  </si>
  <si>
    <t>NINGUNO (COMEDOR 57)</t>
  </si>
  <si>
    <t>NINGUNO (PLANTA DE LUZ)</t>
  </si>
  <si>
    <t>NINGUNO</t>
  </si>
  <si>
    <t>NIZPIZOL</t>
  </si>
  <si>
    <t>NOGAL DEL CLAVO</t>
  </si>
  <si>
    <t>NOGALES</t>
  </si>
  <si>
    <t>NOGALITOS DE LA CRUZ</t>
  </si>
  <si>
    <t>NOMBRE DE DIOS</t>
  </si>
  <si>
    <t>NORIA DE CAÑAS</t>
  </si>
  <si>
    <t>NORIA DE DOLORES</t>
  </si>
  <si>
    <t>NORIA DE GUADALUPITO</t>
  </si>
  <si>
    <t>NORIA DE GUTIÉRREZ (JOSÉ MARÍA MORELOS)</t>
  </si>
  <si>
    <t>NORIA DE LA CABRA</t>
  </si>
  <si>
    <t>NORIA DE LA UNIÓN</t>
  </si>
  <si>
    <t>NORIA DE LOS CASTILLOS</t>
  </si>
  <si>
    <t>NORIA DE LOS CEDROS</t>
  </si>
  <si>
    <t>NORIA DE SAN JOSÉ (MACHADO)</t>
  </si>
  <si>
    <t>NORIA DE SAN JOSÉ</t>
  </si>
  <si>
    <t>NORIA DE SAN PEDRO</t>
  </si>
  <si>
    <t>NORIA DE SANTA TERESA</t>
  </si>
  <si>
    <t>NORIA DEL CERRO GORDO</t>
  </si>
  <si>
    <t>NORIA DEL CINCO</t>
  </si>
  <si>
    <t>NORIA DEL GATO</t>
  </si>
  <si>
    <t>NORIA DEL PADRE</t>
  </si>
  <si>
    <t>NORIA PINTA</t>
  </si>
  <si>
    <t>NORIAS DEL REFUGIO</t>
  </si>
  <si>
    <t>NUEVA PRIMAVERA</t>
  </si>
  <si>
    <t>NUEVA REFORMA</t>
  </si>
  <si>
    <t>NUEVA ZAPATILLA</t>
  </si>
  <si>
    <t>NUEVO AHUACATITLA</t>
  </si>
  <si>
    <t>NUEVO AQUISMÓN</t>
  </si>
  <si>
    <t>NUEVO ASERRADERO</t>
  </si>
  <si>
    <t>NUEVO AYOTOXCO</t>
  </si>
  <si>
    <t>NUEVO CASERAL</t>
  </si>
  <si>
    <t>NUEVO CENTRO DE POBLACIÓN BENITO JUÁREZ</t>
  </si>
  <si>
    <t>NUEVO CENTRO DE POBLACIÓN EJIDAL PLAN DE SAN LUIS</t>
  </si>
  <si>
    <t>NUEVO CENTRO DE POBLACIÓN GANADERO PAPAGAYOS</t>
  </si>
  <si>
    <t>NUEVO CRUCITAS</t>
  </si>
  <si>
    <t>NUEVO CUEYTZÉN</t>
  </si>
  <si>
    <t>NUEVO EJIDO SAN PEDRO DE LOS HERNÁNDEZ (LAS VIBORILLAS)</t>
  </si>
  <si>
    <t>NUEVO HULERO (LA CURVA)</t>
  </si>
  <si>
    <t>NUEVO IXTEPEC (EJIDO SILVA NIETO)</t>
  </si>
  <si>
    <t>NUEVO JALPILLA</t>
  </si>
  <si>
    <t>NUEVO JOMTÉ (ANTIGUO TAMUÍN DOS)</t>
  </si>
  <si>
    <t>NUEVO JOMTÉ (COLONIA HIDALGO)</t>
  </si>
  <si>
    <t>NUEVO JOMTÉ (COLONIA LA ESPERANZA)</t>
  </si>
  <si>
    <t>NUEVO JOMTÉ (EL CIRUELAR DOS)</t>
  </si>
  <si>
    <t>NUEVO JOMTÉ (EL SACRIFICIO)</t>
  </si>
  <si>
    <t>NUEVO JOMTÉ (EZEQUIEL AHUMADA)</t>
  </si>
  <si>
    <t>NUEVO JOMTÉ (LA BOLSA DOS)</t>
  </si>
  <si>
    <t>NUEVO JOMTÉ (NUEVO MAY)</t>
  </si>
  <si>
    <t>NUEVO JOMTÉ (TAMBOLÓN)</t>
  </si>
  <si>
    <t>NUEVO JOMTÉ (TASAJERAS DOS)</t>
  </si>
  <si>
    <t>NUEVO JOMTÉ (UNIÓN Y PROGRESO)</t>
  </si>
  <si>
    <t>NUEVO LA BAJADA</t>
  </si>
  <si>
    <t>NUEVO MIRAMAR</t>
  </si>
  <si>
    <t>NUEVO SAN FRANCISCO</t>
  </si>
  <si>
    <t>NUEVO SAN LUIS</t>
  </si>
  <si>
    <t>NUEVO SAN RAFAEL</t>
  </si>
  <si>
    <t>NUEVO TAMBOLÓN</t>
  </si>
  <si>
    <t>NUEVO TAMPAÓN</t>
  </si>
  <si>
    <t>NUEVO TEPETZINTLA</t>
  </si>
  <si>
    <t>NÚÑEZ</t>
  </si>
  <si>
    <t>OBREGÓN (ESTANCITAS)</t>
  </si>
  <si>
    <t>OCTLAMECAYO</t>
  </si>
  <si>
    <t>OCTUJUB O CAMPECHE</t>
  </si>
  <si>
    <t>OCTZÉN</t>
  </si>
  <si>
    <t>OCUILTZAPOYO</t>
  </si>
  <si>
    <t>OJ (AGUACATE)</t>
  </si>
  <si>
    <t>OJO CALIENTE</t>
  </si>
  <si>
    <t>OJO DE AGUA DE GARCÍA</t>
  </si>
  <si>
    <t>OJO DE AGUA DE JUAN PÉREZ</t>
  </si>
  <si>
    <t>OJO DE AGUA DE LAS FLORES</t>
  </si>
  <si>
    <t>OJO DE AGUA DE RAMÓN</t>
  </si>
  <si>
    <t>OJO DE AGUA DE REYES</t>
  </si>
  <si>
    <t>OJO DE AGUA DE RODRÍGUEZ</t>
  </si>
  <si>
    <t>OJO DE AGUA DE SAN JUAN</t>
  </si>
  <si>
    <t>OJO DE AGUA DE SOLANO</t>
  </si>
  <si>
    <t>OJO DE AGUA DE TIERRA NUEVA</t>
  </si>
  <si>
    <t>OJO DE AGUA DEL GATO</t>
  </si>
  <si>
    <t>OJO DE AGUA SECO</t>
  </si>
  <si>
    <t>OJO DE AGUA</t>
  </si>
  <si>
    <t>OJO ZARCO DE ARISTA</t>
  </si>
  <si>
    <t>OJO ZARCO</t>
  </si>
  <si>
    <t>OJOX</t>
  </si>
  <si>
    <t>OJTLAYO</t>
  </si>
  <si>
    <t>OLLA DEL DURAZNO (JOYA DEL DURAZNO)</t>
  </si>
  <si>
    <t>OLLITA DEL PINO</t>
  </si>
  <si>
    <t>OTLASXUACO</t>
  </si>
  <si>
    <t>OTLAXHUAYO</t>
  </si>
  <si>
    <t>OTLAYO</t>
  </si>
  <si>
    <t>OXLOM TZIJOL (LOS TRES CHIJOLES)</t>
  </si>
  <si>
    <t>PACHUQUITA</t>
  </si>
  <si>
    <t>PAGUAYO BARRIO ARRIBA</t>
  </si>
  <si>
    <t>PAGUAYO</t>
  </si>
  <si>
    <t>PAHUAYO PRIMERO</t>
  </si>
  <si>
    <t>PAHUAYO SAN MIGUEL</t>
  </si>
  <si>
    <t>PAHUAYO</t>
  </si>
  <si>
    <t>PAISANOS</t>
  </si>
  <si>
    <t>PAIXTZÁN</t>
  </si>
  <si>
    <t>PALANTITLA</t>
  </si>
  <si>
    <t>PALANTLA</t>
  </si>
  <si>
    <t>PALICTLA</t>
  </si>
  <si>
    <t>PALMA DE LA CRUZ</t>
  </si>
  <si>
    <t>PALMA PEGADA</t>
  </si>
  <si>
    <t>PALMAR DE LAS FLORES (EL POZO SEIS)</t>
  </si>
  <si>
    <t>PALMAR SEGUNDO</t>
  </si>
  <si>
    <t>PALMAREJO</t>
  </si>
  <si>
    <t>PALMARITO</t>
  </si>
  <si>
    <t>PALMAS ANCHAS</t>
  </si>
  <si>
    <t>PALMAS</t>
  </si>
  <si>
    <t>PALMERAS</t>
  </si>
  <si>
    <t>PALMILLAS</t>
  </si>
  <si>
    <t>PALMIRA NUEVO</t>
  </si>
  <si>
    <t>PALMIRA VIEJO</t>
  </si>
  <si>
    <t>PALO ALTO DE LA PURÍSIMA CONCEPCIÓN</t>
  </si>
  <si>
    <t>PALO ALTO</t>
  </si>
  <si>
    <t>PALO BLANCO</t>
  </si>
  <si>
    <t>PALO DE ARCO</t>
  </si>
  <si>
    <t>PALO DE ROSA</t>
  </si>
  <si>
    <t>PALO DE SABINO</t>
  </si>
  <si>
    <t>PALO HUECO</t>
  </si>
  <si>
    <t>PALO RAJADO</t>
  </si>
  <si>
    <t>PALO SECO (EL GATO)</t>
  </si>
  <si>
    <t>PALO VALIENTE</t>
  </si>
  <si>
    <t>PALO VERDE</t>
  </si>
  <si>
    <t>PALOLCO</t>
  </si>
  <si>
    <t>PALOMAS (EL VALLE DE PALOMAS)</t>
  </si>
  <si>
    <t>PALOMAS</t>
  </si>
  <si>
    <t>PALOS ALTOS</t>
  </si>
  <si>
    <t>PALOS CLAVADOS</t>
  </si>
  <si>
    <t>PALZOQUILLO</t>
  </si>
  <si>
    <t>PANALILLO</t>
  </si>
  <si>
    <t>PANTANO</t>
  </si>
  <si>
    <t>PAPAGAYOS (EJIDO PAPAGAYOS)</t>
  </si>
  <si>
    <t>PAPATLACO SANTIAGO</t>
  </si>
  <si>
    <t>PAPATLAL</t>
  </si>
  <si>
    <t>PAPATLAS</t>
  </si>
  <si>
    <t>PAPATLAYO</t>
  </si>
  <si>
    <t>PARADA DE LOS MARTÍNEZ</t>
  </si>
  <si>
    <t>PARADA DE SAN RAFAEL</t>
  </si>
  <si>
    <t>PARADERO EJIDO PASTORIZA</t>
  </si>
  <si>
    <t>PARADITA DEL REFUGIO</t>
  </si>
  <si>
    <t>PARAÍSO DE ÁNGELES</t>
  </si>
  <si>
    <t>PARDO</t>
  </si>
  <si>
    <t>PAREDES</t>
  </si>
  <si>
    <t>PARRITAS</t>
  </si>
  <si>
    <t>PASITO DE SAN FRANCISCO</t>
  </si>
  <si>
    <t>PASO BLANCO</t>
  </si>
  <si>
    <t>PASO BONITO</t>
  </si>
  <si>
    <t>PASO COLORADO</t>
  </si>
  <si>
    <t>PASO DE BOTELLO</t>
  </si>
  <si>
    <t>PASO DE JESÚS</t>
  </si>
  <si>
    <t>PASO DE LA LUZ</t>
  </si>
  <si>
    <t>PASO DE LAS HIGUERAS</t>
  </si>
  <si>
    <t>PASO DE LAS TORRES</t>
  </si>
  <si>
    <t>PASO DE LOS HERREROS (PASO DE GUADALUPE)</t>
  </si>
  <si>
    <t>PASO DE LOS TORRES</t>
  </si>
  <si>
    <t>PASO DE MENDIOLAS</t>
  </si>
  <si>
    <t>PASO DE RIOVERDE</t>
  </si>
  <si>
    <t>PASO DE SAN ANTONIO</t>
  </si>
  <si>
    <t>PASO DE SAN MARTÍN</t>
  </si>
  <si>
    <t>PASO DEL AGUACATE</t>
  </si>
  <si>
    <t>PASO DEL ÁGUILA</t>
  </si>
  <si>
    <t>PASO DEL MEZQUITE (CERRO BLANCO)</t>
  </si>
  <si>
    <t>PASO HONDO</t>
  </si>
  <si>
    <t>PASO REAL</t>
  </si>
  <si>
    <t>PASTORA</t>
  </si>
  <si>
    <t>PASTORIZA</t>
  </si>
  <si>
    <t>PATALJA</t>
  </si>
  <si>
    <t>PA'TNEL</t>
  </si>
  <si>
    <t>PAULA CASTILLO CASTILLO</t>
  </si>
  <si>
    <t>PAXALJÁ</t>
  </si>
  <si>
    <t>PAXQUID (LA PIMIENTA)</t>
  </si>
  <si>
    <t>PAXQUID</t>
  </si>
  <si>
    <t>PAYANTLA</t>
  </si>
  <si>
    <t>PECHPECHTLA</t>
  </si>
  <si>
    <t>PEDREGAL</t>
  </si>
  <si>
    <t>PEDRERA DEL TANQUITO</t>
  </si>
  <si>
    <t>PEDRO PÉREZ (EJIDO MARAVILLAS)</t>
  </si>
  <si>
    <t>PEMOCH (PEMUCHO)</t>
  </si>
  <si>
    <t>PEMOXCO</t>
  </si>
  <si>
    <t>PEMUCHE (EJIDO NUEVO)</t>
  </si>
  <si>
    <t>PEMUCHO</t>
  </si>
  <si>
    <t>PEMUCHTITLA</t>
  </si>
  <si>
    <t>PEÑA AMARILLA</t>
  </si>
  <si>
    <t>PEÑA BLANCA</t>
  </si>
  <si>
    <t>PEÑA DE LA TRINIDAD (LA PEÑA)</t>
  </si>
  <si>
    <t>PEÑAS ALTAS</t>
  </si>
  <si>
    <t>PEÑAS BLANCAS</t>
  </si>
  <si>
    <t>PEÑASCO</t>
  </si>
  <si>
    <t>PEÑITA DE LAS FLORES</t>
  </si>
  <si>
    <t>PEOTILLOS</t>
  </si>
  <si>
    <t>PEREGRINA DE ABAJO</t>
  </si>
  <si>
    <t>PEREGRINA DE ARRIBA</t>
  </si>
  <si>
    <t>PERPETUO SOCORRO</t>
  </si>
  <si>
    <t>PETATILLO</t>
  </si>
  <si>
    <t>PETLACOYO</t>
  </si>
  <si>
    <t>PEYOTE</t>
  </si>
  <si>
    <t>PEZMAYO SANTIAGO</t>
  </si>
  <si>
    <t>PICACHO DE LOS DOLORES</t>
  </si>
  <si>
    <t>PICHOLCO</t>
  </si>
  <si>
    <t>PIEDRA AZUL (LA PIEDRA)</t>
  </si>
  <si>
    <t>PIEDRA BLANCA</t>
  </si>
  <si>
    <t>PIEDRA COLORADA</t>
  </si>
  <si>
    <t>PIEDRA PARADA</t>
  </si>
  <si>
    <t>PIEDRAS BLANCAS (ÁLVARO OLGUÍN)</t>
  </si>
  <si>
    <t>PIEDRAS CHINAS</t>
  </si>
  <si>
    <t>PIEDRAS NEGRAS</t>
  </si>
  <si>
    <t>PILA MOM</t>
  </si>
  <si>
    <t>PILAHUEHUEYO</t>
  </si>
  <si>
    <t>PILAR DE GUADALUPE</t>
  </si>
  <si>
    <t>PILATENO</t>
  </si>
  <si>
    <t>PILAXTLA</t>
  </si>
  <si>
    <t>PILCHAPULHUACÁN</t>
  </si>
  <si>
    <t>PILVEGA ATLAMAXÁTL</t>
  </si>
  <si>
    <t>PINALITO</t>
  </si>
  <si>
    <t>PINIHUAN (RÍO PINIHUAN)</t>
  </si>
  <si>
    <t>PINITOS DOS</t>
  </si>
  <si>
    <t>PITAGIO</t>
  </si>
  <si>
    <t>PITZÓATL</t>
  </si>
  <si>
    <t>PITZOTEYO</t>
  </si>
  <si>
    <t>PLAN DE IGUALA</t>
  </si>
  <si>
    <t>PLAN DE JUÁREZ</t>
  </si>
  <si>
    <t>PLAN DE LOS JOBOS SEGUNDA SECCIÓN</t>
  </si>
  <si>
    <t>PLAN DE SAN JOSÉ</t>
  </si>
  <si>
    <t>PLAN DE SAN LUIS DE BLEDOS</t>
  </si>
  <si>
    <t>PLAN DE SANTO DOMINGO (LOS CHÁVEZ)</t>
  </si>
  <si>
    <t>PLAN DE SANTO DOMINGO</t>
  </si>
  <si>
    <t>PLANTA DEL CARMEN (EL OCHO)</t>
  </si>
  <si>
    <t>PLAZUELA</t>
  </si>
  <si>
    <t>POBLAZÓN</t>
  </si>
  <si>
    <t>POCITOS</t>
  </si>
  <si>
    <t>POKCHICH</t>
  </si>
  <si>
    <t>POLLITOS</t>
  </si>
  <si>
    <t>POLOCOTE DE ABAJO (POLOCOTILLO)</t>
  </si>
  <si>
    <t>POLOCOTE DE ARRIBA</t>
  </si>
  <si>
    <t>POMOCO</t>
  </si>
  <si>
    <t>PONCIANO ARRIAGA</t>
  </si>
  <si>
    <t>PORTEZUELO</t>
  </si>
  <si>
    <t>PORVENIR</t>
  </si>
  <si>
    <t>POTRERILLO DE VIRU</t>
  </si>
  <si>
    <t>POTRERILLO</t>
  </si>
  <si>
    <t>POTRERILLOS</t>
  </si>
  <si>
    <t>POTRERITOS DE LOS LLANOS</t>
  </si>
  <si>
    <t>POTRERITOS</t>
  </si>
  <si>
    <t>POTRERO DE ADENTRO</t>
  </si>
  <si>
    <t>POTRERO DE CALDERA VIEJA</t>
  </si>
  <si>
    <t>POTRERO DE LOS CASTILLO</t>
  </si>
  <si>
    <t>POTRERO DE PINEDAS</t>
  </si>
  <si>
    <t>POTRERO DE SANTA ANA</t>
  </si>
  <si>
    <t>POTRERO DE SANTA GERTRUDIS</t>
  </si>
  <si>
    <t>POTRERO DEL CARNERO</t>
  </si>
  <si>
    <t>POTRERO DEL MAYORDOMO</t>
  </si>
  <si>
    <t>POTRERO EL ÁLAMO</t>
  </si>
  <si>
    <t>POTRERO EL JARAL</t>
  </si>
  <si>
    <t>POTRERO EL MAGUEY (OLGA LIDIA MONSIVÁIS)</t>
  </si>
  <si>
    <t>POTRERO EL TEPETATE (CERRITO DEL MELÓN)</t>
  </si>
  <si>
    <t>POTRERO LO DE ACOSTA (MALA NOCHE)</t>
  </si>
  <si>
    <t>POTRERO SAN CRISTÓBAL</t>
  </si>
  <si>
    <t>POTRERO SAN JOAQUÍN</t>
  </si>
  <si>
    <t>POXANTLA</t>
  </si>
  <si>
    <t>POXOL</t>
  </si>
  <si>
    <t>POXTLA (LA EMPRESA)</t>
  </si>
  <si>
    <t>POXTLA</t>
  </si>
  <si>
    <t>POYQUID</t>
  </si>
  <si>
    <t>POZA REDONDA</t>
  </si>
  <si>
    <t>POZAS DE SANTA ANA</t>
  </si>
  <si>
    <t>POZO BENDITO</t>
  </si>
  <si>
    <t>POZO BLANCO II (TANCHAHUIL)</t>
  </si>
  <si>
    <t>POZO BLANCO III (TANCHAHUIL)</t>
  </si>
  <si>
    <t>POZO BLANCO</t>
  </si>
  <si>
    <t>POZO COLORADO</t>
  </si>
  <si>
    <t>POZO CUATES</t>
  </si>
  <si>
    <t>POZO CUATRO BLANCO DE BOCAS</t>
  </si>
  <si>
    <t>POZO DE ACUÑA</t>
  </si>
  <si>
    <t>POZO DE MOSCAS</t>
  </si>
  <si>
    <t>POZO DE SANTA CLARA</t>
  </si>
  <si>
    <t>POZO DEL CARMEN</t>
  </si>
  <si>
    <t>POZO DEL SAUZ</t>
  </si>
  <si>
    <t>POZO DOS</t>
  </si>
  <si>
    <t>POZO NÚMERO SIETE</t>
  </si>
  <si>
    <t>POZO SECO</t>
  </si>
  <si>
    <t>POZO TAPADO</t>
  </si>
  <si>
    <t>POZOS DE MATANZA</t>
  </si>
  <si>
    <t>POZUELOS</t>
  </si>
  <si>
    <t>PRESA DE CHANCAQUERO</t>
  </si>
  <si>
    <t>PRESA DE DOLORES</t>
  </si>
  <si>
    <t>PRESA DE GUADALUPE</t>
  </si>
  <si>
    <t>PRESA DE LOS AGUACATES</t>
  </si>
  <si>
    <t>PRESA DE LOS LIRIOS</t>
  </si>
  <si>
    <t>PRESA DE SANTA ANA</t>
  </si>
  <si>
    <t>PRESA DE SANTA GERTRUDIS</t>
  </si>
  <si>
    <t>PRESA DEL CONVENTO</t>
  </si>
  <si>
    <t>PRESA DEL ORGANITO</t>
  </si>
  <si>
    <t>PRESA EL PINTO</t>
  </si>
  <si>
    <t>PRESA LA MUÑECA</t>
  </si>
  <si>
    <t>PRESA SAN AGUSTÍN</t>
  </si>
  <si>
    <t>PRESA VERDE</t>
  </si>
  <si>
    <t>PRESITA DE LA CRUZ</t>
  </si>
  <si>
    <t>PRESITA DEL TEPETATE</t>
  </si>
  <si>
    <t>PRESITAS</t>
  </si>
  <si>
    <t>PRIMAVERA</t>
  </si>
  <si>
    <t>PRIMER AYUNTAMIENTO (AGUA HEDIONDA)</t>
  </si>
  <si>
    <t>PRIMER SUBIDA</t>
  </si>
  <si>
    <t>PRO AÑO</t>
  </si>
  <si>
    <t>PROGRESO</t>
  </si>
  <si>
    <t>PROVIDENCIA</t>
  </si>
  <si>
    <t>PUCTÉ</t>
  </si>
  <si>
    <t>PUENTE ADJUNTAS (EL TEPETATE)</t>
  </si>
  <si>
    <t>PUENTE DE TIERRA</t>
  </si>
  <si>
    <t>PUENTE LA ESCONDIDA</t>
  </si>
  <si>
    <t>PUERTA DE JESÚS MARÍA (LA ROSITA)</t>
  </si>
  <si>
    <t>PUERTA DE LAS ANDANAS</t>
  </si>
  <si>
    <t>PUERTA DE LOS TRONCONES</t>
  </si>
  <si>
    <t>PUERTA DE TINAJUELA</t>
  </si>
  <si>
    <t>PUERTA DEL REFUGIO</t>
  </si>
  <si>
    <t>PUERTA DEL RÍO</t>
  </si>
  <si>
    <t>PUERTA DEL SALTO</t>
  </si>
  <si>
    <t>PUERTA OJO DE LEÓN</t>
  </si>
  <si>
    <t>PUERTECITO DE TRANCAS</t>
  </si>
  <si>
    <t>PUERTECITOS</t>
  </si>
  <si>
    <t>PUERTO DE BELÉN</t>
  </si>
  <si>
    <t>PUERTO DE DUQUES</t>
  </si>
  <si>
    <t>PUERTO DE GUAYMAS</t>
  </si>
  <si>
    <t>PUERTO DE LA DESCUBRIDORA</t>
  </si>
  <si>
    <t>PUERTO DE LA JOYA DEL DURAZNO</t>
  </si>
  <si>
    <t>PUERTO DE LA VACA</t>
  </si>
  <si>
    <t>PUERTO DE LA VICTORIA</t>
  </si>
  <si>
    <t>PUERTO DE LA YERBABUENA</t>
  </si>
  <si>
    <t>PUERTO DE LOBOS</t>
  </si>
  <si>
    <t>PUERTO DE MAGDALENA</t>
  </si>
  <si>
    <t>PUERTO DE MARTÍNEZ</t>
  </si>
  <si>
    <t>PUERTO DE PALO GORDO</t>
  </si>
  <si>
    <t>PUERTO DE PROVIDENCIA</t>
  </si>
  <si>
    <t>PUERTO DE SAN JOSÉ (EL PUERTO)</t>
  </si>
  <si>
    <t>PUERTO DE SAN JUAN DE DIOS</t>
  </si>
  <si>
    <t>PUERTO DE TANTZOTZOB</t>
  </si>
  <si>
    <t>PUERTO DE TETÉCUARO</t>
  </si>
  <si>
    <t>PUERTO DE VICTORIA</t>
  </si>
  <si>
    <t>PUERTO DE ZAMORA</t>
  </si>
  <si>
    <t>PUERTO DEL ALCALDE</t>
  </si>
  <si>
    <t>PUERTO DEL CHINO</t>
  </si>
  <si>
    <t>PUERTO DEL DURAZNO</t>
  </si>
  <si>
    <t>PUERTO DEL PALMAR</t>
  </si>
  <si>
    <t>PUERTO DEL VINO</t>
  </si>
  <si>
    <t>PUERTO DEL ZAMANDOQUE</t>
  </si>
  <si>
    <t>PUERTO ENCINAL</t>
  </si>
  <si>
    <t>PUERTO ESPINO</t>
  </si>
  <si>
    <t>PUERTO LA CRUZ</t>
  </si>
  <si>
    <t>PUERTO LAS FLORES</t>
  </si>
  <si>
    <t>PUERTO TLALETLA</t>
  </si>
  <si>
    <t>PUERTO TRES CRUCES (SAN ANTONIO XALCUAYO UNO)</t>
  </si>
  <si>
    <t>PUERTO VERDE</t>
  </si>
  <si>
    <t>PUESTECITOS</t>
  </si>
  <si>
    <t>PUHUITZÉ</t>
  </si>
  <si>
    <t>PUJAL COY</t>
  </si>
  <si>
    <t>PUNCHUMU</t>
  </si>
  <si>
    <t>PUNTEROS (SAN JOSÉ DE PUNTEROS)</t>
  </si>
  <si>
    <t>PUYECAPA</t>
  </si>
  <si>
    <t>PUYÉCATL</t>
  </si>
  <si>
    <t>QUELABITAD COMUNAL</t>
  </si>
  <si>
    <t>QUELABITAD CUARESMA</t>
  </si>
  <si>
    <t>QUELABITAD</t>
  </si>
  <si>
    <t>QUILICALCO</t>
  </si>
  <si>
    <t>QUILICO</t>
  </si>
  <si>
    <t>QUINTA CHILLA</t>
  </si>
  <si>
    <t>QUINTA KAREL</t>
  </si>
  <si>
    <t>QUIRÁMBARO</t>
  </si>
  <si>
    <t>RAMÍREZ DE ARRIBA</t>
  </si>
  <si>
    <t>RAMÍREZ</t>
  </si>
  <si>
    <t>RANCHERÍA DE GUADALUPE</t>
  </si>
  <si>
    <t>RANCHITO DE CORONADOS</t>
  </si>
  <si>
    <t>RANCHITO DE JUÁREZ</t>
  </si>
  <si>
    <t>RANCHITO DE LOS RIVERA</t>
  </si>
  <si>
    <t>RANCHITO LA SILLETA</t>
  </si>
  <si>
    <t>RANCHO ALEGRE (EL CAÑÓN)</t>
  </si>
  <si>
    <t>RANCHO ALEGRE</t>
  </si>
  <si>
    <t>RANCHO ARRIBA</t>
  </si>
  <si>
    <t>RANCHO BUENAVISTA</t>
  </si>
  <si>
    <t>RANCHO CAÑÓN DEL SAUZ</t>
  </si>
  <si>
    <t>RANCHO CASAS VIEJAS</t>
  </si>
  <si>
    <t>RANCHO CIENTO SEIS</t>
  </si>
  <si>
    <t>RANCHO CINCO HERMANOS (LA TAPONA)</t>
  </si>
  <si>
    <t>RANCHO COLALTITLA</t>
  </si>
  <si>
    <t>RANCHO CUATRO</t>
  </si>
  <si>
    <t>RANCHO DE LA CRUZ</t>
  </si>
  <si>
    <t>RANCHO DE LOS PINOS</t>
  </si>
  <si>
    <t>RANCHO DE LOS PUENTE</t>
  </si>
  <si>
    <t>RANCHO DE MILPILLAS</t>
  </si>
  <si>
    <t>RANCHO DE MORALES</t>
  </si>
  <si>
    <t>RANCHO DE PRO</t>
  </si>
  <si>
    <t>RANCHO DEL PUENTE (PUENTE PRIETO)</t>
  </si>
  <si>
    <t>RANCHO EL CHAMUCAL (SAN JUAN)</t>
  </si>
  <si>
    <t>RANCHO EL CHOTE</t>
  </si>
  <si>
    <t>RANCHO EL HUICHE</t>
  </si>
  <si>
    <t>RANCHO EL HULE</t>
  </si>
  <si>
    <t>RANCHO EL MEZQUITE</t>
  </si>
  <si>
    <t>RANCHO EL NAZARENO</t>
  </si>
  <si>
    <t>RANCHO EL PEDREGAL</t>
  </si>
  <si>
    <t>RANCHO EL PESCADITO</t>
  </si>
  <si>
    <t>RANCHO EL SIETE</t>
  </si>
  <si>
    <t>RANCHO EL VOLANTÍN</t>
  </si>
  <si>
    <t>RANCHO ESTACIÓN PUENTE NIÑO</t>
  </si>
  <si>
    <t>RANCHO GRANDE</t>
  </si>
  <si>
    <t>RANCHO JUÁREZ</t>
  </si>
  <si>
    <t>RANCHO LA BOLSA</t>
  </si>
  <si>
    <t>RANCHO LA ESPERANZA</t>
  </si>
  <si>
    <t>RANCHO LA FINCA</t>
  </si>
  <si>
    <t>RANCHO LA HERRADURA</t>
  </si>
  <si>
    <t>RANCHO LA PALOMA</t>
  </si>
  <si>
    <t>RANCHO LA PEÑA</t>
  </si>
  <si>
    <t>RANCHO LA QUERENCIA</t>
  </si>
  <si>
    <t>RANCHO LA SELENITA</t>
  </si>
  <si>
    <t>RANCHO LAS FLORES</t>
  </si>
  <si>
    <t>RANCHO LAS LOMAS</t>
  </si>
  <si>
    <t>RANCHO LOMA BONITA</t>
  </si>
  <si>
    <t>RANCHO LOS BARBECHOS</t>
  </si>
  <si>
    <t>RANCHO LOS CHETES</t>
  </si>
  <si>
    <t>RANCHO LOS LARA (TRIANA)</t>
  </si>
  <si>
    <t>RANCHO MIRAMAR</t>
  </si>
  <si>
    <t>RANCHO MOYOTLA</t>
  </si>
  <si>
    <t>RANCHO NUEVO (RANCHITO)</t>
  </si>
  <si>
    <t>RANCHO NUEVO DE LA CRUZ</t>
  </si>
  <si>
    <t>RANCHO NUEVO DEL TÍZAR</t>
  </si>
  <si>
    <t>RANCHO NUEVO TAMALTE</t>
  </si>
  <si>
    <t>RANCHO NUEVO</t>
  </si>
  <si>
    <t>RANCHO PALMERAS</t>
  </si>
  <si>
    <t>RANCHO QUEMADO</t>
  </si>
  <si>
    <t>RANCHO SAN ANTONIO (EL CASTAÑÓN)</t>
  </si>
  <si>
    <t>RANCHO SAN CARLOS (EL TRINQUETE)</t>
  </si>
  <si>
    <t>RANCHO SAN CARLOS</t>
  </si>
  <si>
    <t>RANCHO SAN JOSÉ DE LAS FLORES</t>
  </si>
  <si>
    <t>RANCHO SAN MATÍAS</t>
  </si>
  <si>
    <t>RANCHO SAN PABLO (IGNACIO SÁNCHEZ)</t>
  </si>
  <si>
    <t>RANCHO SAN PABLO (MELESIO HERNÁNDEZ)</t>
  </si>
  <si>
    <t>RANCHO SAN PABLO (TRANQUILINO RAMÍREZ)</t>
  </si>
  <si>
    <t>RANCHO SANJUANITA</t>
  </si>
  <si>
    <t>RANCHO SANTA ANA</t>
  </si>
  <si>
    <t>RANCHO SANTA ELENA</t>
  </si>
  <si>
    <t>RANCHO SANTA FE</t>
  </si>
  <si>
    <t>RANCHO SANTA MARGARITA</t>
  </si>
  <si>
    <t>RANCHO SANTA RITA</t>
  </si>
  <si>
    <t>RANCHO SANTA ROSA</t>
  </si>
  <si>
    <t>RANCHO SANTANA</t>
  </si>
  <si>
    <t>RANCHO SANTO DOMINGO</t>
  </si>
  <si>
    <t>RANCHO SECO</t>
  </si>
  <si>
    <t>RANCHO TONATICO</t>
  </si>
  <si>
    <t>RANCHO USÚA (CAMARILLO)</t>
  </si>
  <si>
    <t>RANCHO VIEJO TRES</t>
  </si>
  <si>
    <t>RANCHO VIEJO</t>
  </si>
  <si>
    <t>RASCÓN</t>
  </si>
  <si>
    <t>REAL DE MAROMA</t>
  </si>
  <si>
    <t>REAL DEL POTOSÍ</t>
  </si>
  <si>
    <t>REALEJO</t>
  </si>
  <si>
    <t>REDENCIÓN NACIONAL</t>
  </si>
  <si>
    <t>REFORMA EL ALTO</t>
  </si>
  <si>
    <t>REFUGIO DE BAGRES</t>
  </si>
  <si>
    <t>REFUGIO DE LAS MONJAS</t>
  </si>
  <si>
    <t>REFUGIO DE LOS AMAYAS</t>
  </si>
  <si>
    <t>REFUGIO DE SALADITO</t>
  </si>
  <si>
    <t>REJALGARES</t>
  </si>
  <si>
    <t>RESUMIDERO</t>
  </si>
  <si>
    <t>REYNA</t>
  </si>
  <si>
    <t>RICO</t>
  </si>
  <si>
    <t>RINCÓN BLANCO</t>
  </si>
  <si>
    <t>RINCÓN COLORADO (CAÑÓN DE LA VIRGEN)</t>
  </si>
  <si>
    <t>RINCÓN DE ÁLAMOS</t>
  </si>
  <si>
    <t>RINCÓN DE BANDA</t>
  </si>
  <si>
    <t>RINCÓN DE DIEGO MARTÍN (CHARCO COLORADO)</t>
  </si>
  <si>
    <t>RINCÓN DE LA BARRANCA</t>
  </si>
  <si>
    <t>RINCÓN DE LEIJAS</t>
  </si>
  <si>
    <t>RINCÓN DE PAGUAYO</t>
  </si>
  <si>
    <t>RINCÓN DE RAMÍREZ</t>
  </si>
  <si>
    <t>RINCÓN DE SAN JOSÉ</t>
  </si>
  <si>
    <t>RINCÓN DE SANTA EDUWIGES</t>
  </si>
  <si>
    <t>RINCÓN DE SANTA ELENA</t>
  </si>
  <si>
    <t>RINCÓN DE TURRUBIARTES</t>
  </si>
  <si>
    <t>RINCÓN DE YERBABUENA</t>
  </si>
  <si>
    <t>RINCÓN DEL PORVENIR</t>
  </si>
  <si>
    <t>RINCÓN DEL REFUGIO</t>
  </si>
  <si>
    <t>RINCÓN GRANDE</t>
  </si>
  <si>
    <t>RINCÓN LA JOYA</t>
  </si>
  <si>
    <t>RINCÓN SECO</t>
  </si>
  <si>
    <t>RINCÓN VERDE</t>
  </si>
  <si>
    <t>RINCONADA</t>
  </si>
  <si>
    <t>RÍO CHIQUITO</t>
  </si>
  <si>
    <t>RÍO CLARO (LAS ADJUNTAS)</t>
  </si>
  <si>
    <t>RÍO ESCONDIDO (LA CAJA)</t>
  </si>
  <si>
    <t>RÍO FLORIDO</t>
  </si>
  <si>
    <t>RIOVERDITO</t>
  </si>
  <si>
    <t>RIVERA</t>
  </si>
  <si>
    <t>ROBLES</t>
  </si>
  <si>
    <t>RODRIGO</t>
  </si>
  <si>
    <t>ROGELIO GARCÍA BALDEMAR</t>
  </si>
  <si>
    <t>ROMÁN HERNÁNDEZ JACOBO</t>
  </si>
  <si>
    <t>ROSA DE CASTILLA</t>
  </si>
  <si>
    <t>SABINAL</t>
  </si>
  <si>
    <t>SABINITO DE LOS OROZCO</t>
  </si>
  <si>
    <t>SABINITO DE TEPEHUAJAL</t>
  </si>
  <si>
    <t>SABINITO</t>
  </si>
  <si>
    <t>SACRAMENTO ARELLANO</t>
  </si>
  <si>
    <t>SACRAMENTO</t>
  </si>
  <si>
    <t>SACRIFICIO (NUEVO SANTIAGUILLO)</t>
  </si>
  <si>
    <t>SAGRADA FAMILIA</t>
  </si>
  <si>
    <t>SAJUANCO</t>
  </si>
  <si>
    <t>SALCEDO</t>
  </si>
  <si>
    <t>SALINILLAS</t>
  </si>
  <si>
    <t>SALITRAL DE CARRERA</t>
  </si>
  <si>
    <t>SALITRERA</t>
  </si>
  <si>
    <t>SALITRILLO</t>
  </si>
  <si>
    <t>SALITRILLOS DEL REFUGIO</t>
  </si>
  <si>
    <t>SALITRILLOS</t>
  </si>
  <si>
    <t>SALSIPUEDES</t>
  </si>
  <si>
    <t>SALTILLITO</t>
  </si>
  <si>
    <t>SALTO MATORRAL</t>
  </si>
  <si>
    <t>SAN AGUSTÍN</t>
  </si>
  <si>
    <t>SAN ANDRÉS DE LOS LIMONES</t>
  </si>
  <si>
    <t>SAN ANDRÉS</t>
  </si>
  <si>
    <t>SAN ANTONIO BANDERILLAS</t>
  </si>
  <si>
    <t>SAN ANTONIO DE CORONADOS</t>
  </si>
  <si>
    <t>SAN ANTONIO DE EGUÍA</t>
  </si>
  <si>
    <t>SAN ANTONIO DE LA CRUZ</t>
  </si>
  <si>
    <t>SAN ANTONIO DE LA ORDEÑA</t>
  </si>
  <si>
    <t>SAN ANTONIO DE LA PAZ</t>
  </si>
  <si>
    <t>SAN ANTONIO DE LA PUENTE</t>
  </si>
  <si>
    <t>SAN ANTONIO DE LAS BARRANCAS</t>
  </si>
  <si>
    <t>SAN ANTONIO DE LAS HUERTAS</t>
  </si>
  <si>
    <t>SAN ANTONIO DE LAS TORTUGAS</t>
  </si>
  <si>
    <t>SAN ANTONIO DE LAS TROJES</t>
  </si>
  <si>
    <t>SAN ANTONIO DE LOS CASTILLO</t>
  </si>
  <si>
    <t>SAN ANTONIO DE LOS GARZA</t>
  </si>
  <si>
    <t>SAN ANTONIO DE LOS GUAYABOS</t>
  </si>
  <si>
    <t>SAN ANTONIO DE LOS MÉNDEZ</t>
  </si>
  <si>
    <t>SAN ANTONIO DE LOS MONTOYA</t>
  </si>
  <si>
    <t>SAN ANTONIO DE LOS REGALADO</t>
  </si>
  <si>
    <t>SAN ANTONIO DE TROJES</t>
  </si>
  <si>
    <t>SAN ANTONIO DE ZARAGOZA</t>
  </si>
  <si>
    <t>SAN ANTONIO DEL MEZQUITE</t>
  </si>
  <si>
    <t>SAN ANTONIO DEL PERRILLAL</t>
  </si>
  <si>
    <t>SAN ANTONIO DEL RUL</t>
  </si>
  <si>
    <t>SAN ANTONIO DEL SOTOL</t>
  </si>
  <si>
    <t>SAN ANTONIO DEL TORO (CABEZA DEL TORO)</t>
  </si>
  <si>
    <t>SAN ANTONIO DEL TULILLO</t>
  </si>
  <si>
    <t>SAN ANTONIO HUICHIMAL</t>
  </si>
  <si>
    <t>SAN ANTONIO HUITZQUILICO (BARRIO CENTRO)</t>
  </si>
  <si>
    <t>SAN ANTONIO OJO DE AGUA</t>
  </si>
  <si>
    <t>SAN ANTONIO PUERTA DEL REFUGIO</t>
  </si>
  <si>
    <t>SAN ANTONIO XALCUAYO DOS</t>
  </si>
  <si>
    <t>SAN BARTOLO</t>
  </si>
  <si>
    <t>SAN BENITO</t>
  </si>
  <si>
    <t>SAN BERNAL</t>
  </si>
  <si>
    <t>SAN BERNARDO</t>
  </si>
  <si>
    <t>SAN CARLOS</t>
  </si>
  <si>
    <t>SAN CAYETANO</t>
  </si>
  <si>
    <t>SAN CIPRIANO</t>
  </si>
  <si>
    <t>SAN CRISTÓBAL</t>
  </si>
  <si>
    <t>SAN DIEGO (PUEBLO VIEJO)</t>
  </si>
  <si>
    <t>SAN DIEGO</t>
  </si>
  <si>
    <t>SAN DIEGUITO</t>
  </si>
  <si>
    <t>SAN DIONISIO</t>
  </si>
  <si>
    <t>SAN ELÍAS</t>
  </si>
  <si>
    <t>SAN EVARISTO</t>
  </si>
  <si>
    <t>SAN EXPEDITO</t>
  </si>
  <si>
    <t>SAN FELIPE (SAN PEDRO)</t>
  </si>
  <si>
    <t>SAN FELIPE DE JESÚS GAMOTES</t>
  </si>
  <si>
    <t>SAN FELIPE</t>
  </si>
  <si>
    <t>SAN FIDEL</t>
  </si>
  <si>
    <t>SAN FRANCISCO (LOMAS DE SAN FRANCISCO)</t>
  </si>
  <si>
    <t>SAN FRANCISCO CUAYALAB</t>
  </si>
  <si>
    <t>SAN FRANCISCO DE ASÍS DEL CAMPO REAL</t>
  </si>
  <si>
    <t>SAN FRANCISCO DE ASÍS</t>
  </si>
  <si>
    <t>SAN FRANCISCO DE CALEROS</t>
  </si>
  <si>
    <t>SAN FRANCISCO DE LA DICHA</t>
  </si>
  <si>
    <t>SAN FRANCISCO DE LA PUEBLA</t>
  </si>
  <si>
    <t>SAN FRANCISCO DE LOS ÁLAMOS</t>
  </si>
  <si>
    <t>SAN FRANCISCO DE LOS BOCANEGRA</t>
  </si>
  <si>
    <t>SAN FRANCISCO DE LOS EJIDOS</t>
  </si>
  <si>
    <t>SAN FRANCISCO DE LOS TOROS</t>
  </si>
  <si>
    <t>SAN FRANCISCO DEL REFUGIO</t>
  </si>
  <si>
    <t>SAN FRANCISCO DEL TULILLO</t>
  </si>
  <si>
    <t>SAN FRANCISCO</t>
  </si>
  <si>
    <t>SAN GABRIEL (SAN SALVADOR)</t>
  </si>
  <si>
    <t>SAN GABRIEL</t>
  </si>
  <si>
    <t>SAN GERARDO</t>
  </si>
  <si>
    <t>SAN GREGORIO</t>
  </si>
  <si>
    <t>SAN IGNACIO</t>
  </si>
  <si>
    <t>SAN ISIDRO (SAN LÁZARO)</t>
  </si>
  <si>
    <t>SAN ISIDRO (SANTO DOMINGO)</t>
  </si>
  <si>
    <t>SAN ISIDRO DE BAGRES</t>
  </si>
  <si>
    <t>SAN ISIDRO DE LOS BANCOS</t>
  </si>
  <si>
    <t>SAN ISIDRO DE LOS DUARTE</t>
  </si>
  <si>
    <t>SAN ISIDRO DE SÁNCHEZ</t>
  </si>
  <si>
    <t>SAN ISIDRO DE TRIANA</t>
  </si>
  <si>
    <t>SAN ISIDRO DE VIGAS (EL HUACAL)</t>
  </si>
  <si>
    <t>SAN ISIDRO PEÑÓN BLANCO</t>
  </si>
  <si>
    <t>SAN ISIDRO</t>
  </si>
  <si>
    <t>SAN JERÓNIMO DE DUANA</t>
  </si>
  <si>
    <t>SAN JERÓNIMO</t>
  </si>
  <si>
    <t>SAN JOAQUÍN DE BAGRES</t>
  </si>
  <si>
    <t>SAN JOAQUÍN DE LAS FLORES</t>
  </si>
  <si>
    <t>SAN JOAQUÍN</t>
  </si>
  <si>
    <t>SAN JOSÉ ALBURQUERQUE</t>
  </si>
  <si>
    <t>SAN JOSÉ BARRIO ARRIBA</t>
  </si>
  <si>
    <t>SAN JOSÉ CALIHUEY</t>
  </si>
  <si>
    <t>SAN JOSÉ DE ALTAMIRA</t>
  </si>
  <si>
    <t>SAN JOSÉ DE ÁLVAREZ</t>
  </si>
  <si>
    <t>SAN JOSÉ DE ARRIBA</t>
  </si>
  <si>
    <t>SAN JOSÉ DE BUENAVISTA</t>
  </si>
  <si>
    <t>SAN JOSÉ DE CANOAS</t>
  </si>
  <si>
    <t>SAN JOSÉ DE CERVANTES</t>
  </si>
  <si>
    <t>SAN JOSÉ DE CORONADOS</t>
  </si>
  <si>
    <t>SAN JOSÉ DE ENRAMADA</t>
  </si>
  <si>
    <t>SAN JOSÉ DE GÓMEZ</t>
  </si>
  <si>
    <t>SAN JOSÉ DE GRACIA</t>
  </si>
  <si>
    <t>SAN JOSÉ DE IPOA</t>
  </si>
  <si>
    <t>SAN JOSÉ DE LA CRUZ</t>
  </si>
  <si>
    <t>SAN JOSÉ DE LA PEÑA</t>
  </si>
  <si>
    <t>SAN JOSÉ DE LA PORRA</t>
  </si>
  <si>
    <t>SAN JOSÉ DE LA PURÍSIMA</t>
  </si>
  <si>
    <t>SAN JOSÉ DE LA TIENDITA</t>
  </si>
  <si>
    <t>SAN JOSÉ DE LA VIUDA (ESTANQUE BLANCO)</t>
  </si>
  <si>
    <t>SAN JOSÉ DE LAS ADJUNTAS</t>
  </si>
  <si>
    <t>SAN JOSÉ DE LAS FLORES</t>
  </si>
  <si>
    <t>SAN JOSÉ DE LAS TROJES</t>
  </si>
  <si>
    <t>SAN JOSÉ DE LIMÓN</t>
  </si>
  <si>
    <t>SAN JOSÉ DE LOS GUAJES</t>
  </si>
  <si>
    <t>SAN JOSÉ DE LOS LLANITOS</t>
  </si>
  <si>
    <t>SAN JOSÉ DE LOS OLIVAS</t>
  </si>
  <si>
    <t>SAN JOSÉ DE LOS OROZCO</t>
  </si>
  <si>
    <t>SAN JOSÉ DE LOS QUINTOS</t>
  </si>
  <si>
    <t>SAN JOSÉ DE LOS SOTOLES</t>
  </si>
  <si>
    <t>SAN JOSÉ DE MAGAÑA</t>
  </si>
  <si>
    <t>SAN JOSÉ DE MILPITAS</t>
  </si>
  <si>
    <t>SAN JOSÉ DE NOGALITOS</t>
  </si>
  <si>
    <t>SAN JOSÉ DE PALMAS</t>
  </si>
  <si>
    <t>SAN JOSÉ DE TURRUBIARTES (EL ZAMANDOQUE)</t>
  </si>
  <si>
    <t>SAN JOSÉ DEL ARBOLITO</t>
  </si>
  <si>
    <t>SAN JOSÉ DEL BARRO</t>
  </si>
  <si>
    <t>SAN JOSÉ DEL CORITO</t>
  </si>
  <si>
    <t>SAN JOSÉ DEL GRITO</t>
  </si>
  <si>
    <t>SAN JOSÉ DEL MATORRAL</t>
  </si>
  <si>
    <t>SAN JOSÉ DEL MUERTO</t>
  </si>
  <si>
    <t>SAN JOSÉ DEL OLVIDO</t>
  </si>
  <si>
    <t>SAN JOSÉ DEL PLAN</t>
  </si>
  <si>
    <t>SAN JOSÉ DEL RAMILLETE</t>
  </si>
  <si>
    <t>SAN JOSÉ DEL TAPANCO</t>
  </si>
  <si>
    <t>SAN JOSÉ DEL TERREMOTO</t>
  </si>
  <si>
    <t>SAN JOSÉ DEL TINTO (LA GLORIA)</t>
  </si>
  <si>
    <t>SAN JOSÉ EL VIEJO (HUAMÚCHIL LA TIGRA)</t>
  </si>
  <si>
    <t>SAN JOSÉ EL VIEJO</t>
  </si>
  <si>
    <t>SAN JOSÉ GALLINAS</t>
  </si>
  <si>
    <t>SAN JOSÉ OIJA</t>
  </si>
  <si>
    <t>SAN JOSÉ PEQUETZÉN</t>
  </si>
  <si>
    <t>SAN JOSÉ SANTIAGO</t>
  </si>
  <si>
    <t>SAN JOSÉ</t>
  </si>
  <si>
    <t>SAN JUAN (SAN JUAN DE COYOTILLOS)</t>
  </si>
  <si>
    <t>SAN JUAN CAPISTRÁN</t>
  </si>
  <si>
    <t>SAN JUAN DE DIOS</t>
  </si>
  <si>
    <t>SAN JUAN DE GUADALUPE (EL REMOLINO)</t>
  </si>
  <si>
    <t>SAN JUAN DE LA HIJA</t>
  </si>
  <si>
    <t>SAN JUAN DE LAS CUADRAS</t>
  </si>
  <si>
    <t>SAN JUAN DE LAS VEGAS DOS FRACCIÓN TANCOJOL</t>
  </si>
  <si>
    <t>SAN JUAN DE LAS VEGAS</t>
  </si>
  <si>
    <t>SAN JUAN DE MATANZAS</t>
  </si>
  <si>
    <t>SAN JUAN DE VANEGAS</t>
  </si>
  <si>
    <t>SAN JUAN DEL LLANO</t>
  </si>
  <si>
    <t>SAN JUAN DEL MECO</t>
  </si>
  <si>
    <t>SAN JUAN DEL SALADO</t>
  </si>
  <si>
    <t>SAN JUAN DEL TUZAL</t>
  </si>
  <si>
    <t>SAN JUAN SIN AGUA</t>
  </si>
  <si>
    <t>SAN JUAN TETLAS</t>
  </si>
  <si>
    <t>SAN JUAN VIEJO</t>
  </si>
  <si>
    <t>SAN JUAN</t>
  </si>
  <si>
    <t>SAN JUANICO CHICO</t>
  </si>
  <si>
    <t>SAN JUANICO EL GRANDE</t>
  </si>
  <si>
    <t>SAN JUDAS</t>
  </si>
  <si>
    <t>SAN LORENZO</t>
  </si>
  <si>
    <t>SAN LUIS GONZAGA</t>
  </si>
  <si>
    <t>SAN LUISITO</t>
  </si>
  <si>
    <t>SAN MARCOS (SAN MARCOS CARMONA)</t>
  </si>
  <si>
    <t>SAN MARTÍN (SAN MARTÍN DEL TANQUITO)</t>
  </si>
  <si>
    <t>SAN MARTÍN DE ABAJO</t>
  </si>
  <si>
    <t>SAN MARTÍN DE ARRIBA</t>
  </si>
  <si>
    <t>SAN MARTÍN</t>
  </si>
  <si>
    <t>SAN MARTINCITO</t>
  </si>
  <si>
    <t>SAN MATEO</t>
  </si>
  <si>
    <t>SAN MATÍAS</t>
  </si>
  <si>
    <t>SAN MIGUEL (EL LLANO)</t>
  </si>
  <si>
    <t>SAN MIGUEL (EL NARANJAL)</t>
  </si>
  <si>
    <t>SAN MIGUEL DE LOS CASTILLO</t>
  </si>
  <si>
    <t>SAN MIGUEL</t>
  </si>
  <si>
    <t>SAN MIGUELITO (EL CHAPARRAL)</t>
  </si>
  <si>
    <t>SAN MIGUELITO</t>
  </si>
  <si>
    <t>SAN NICOLÁS DE LOS JASSOS</t>
  </si>
  <si>
    <t>SAN NICOLÁS DE LOS MONTES</t>
  </si>
  <si>
    <t>SAN NICOLÁS DE TAMPOTE</t>
  </si>
  <si>
    <t>SAN NICOLÁS DEL BOSQUE</t>
  </si>
  <si>
    <t>SAN NICOLÁS DEL REFUGIO</t>
  </si>
  <si>
    <t>SAN NICOLÁS</t>
  </si>
  <si>
    <t>SAN ONOFRE</t>
  </si>
  <si>
    <t>SAN PABLO PRIMERO</t>
  </si>
  <si>
    <t>SAN PABLO SEGUNDO (PALZOQUILLO)</t>
  </si>
  <si>
    <t>SAN PABLO</t>
  </si>
  <si>
    <t>SAN PASCUAL</t>
  </si>
  <si>
    <t>SAN PATRICIO</t>
  </si>
  <si>
    <t>SAN PEDRO (LA ANTIGUA HINCADA)</t>
  </si>
  <si>
    <t>SAN PEDRO ALCÁNTAR (LA CHINCHE)</t>
  </si>
  <si>
    <t>SAN PEDRO DE ALCÁNTAR</t>
  </si>
  <si>
    <t>SAN PEDRO DE LAS ANONAS</t>
  </si>
  <si>
    <t>SAN PEDRO DE LOS HERNÁNDEZ</t>
  </si>
  <si>
    <t>SAN PEDRO DEL SALTITO</t>
  </si>
  <si>
    <t>SAN PEDRO EL ALTO</t>
  </si>
  <si>
    <t>SAN PEDRO HUITZQUILICO</t>
  </si>
  <si>
    <t>SAN PEDRO OJO ZARCO</t>
  </si>
  <si>
    <t>SAN PEDRO</t>
  </si>
  <si>
    <t>SAN RAFAEL (OJO DE AGUA DE LA VIEJA)</t>
  </si>
  <si>
    <t>SAN RAFAEL CARRETERA</t>
  </si>
  <si>
    <t>SAN RAFAEL DE LOS FACUNDOS</t>
  </si>
  <si>
    <t>SAN RAFAEL DE LOS MARTÍNEZ</t>
  </si>
  <si>
    <t>SAN RAFAEL DE LOS NIETOS</t>
  </si>
  <si>
    <t>SAN RAFAEL DE SOLÍS</t>
  </si>
  <si>
    <t>SAN RAFAEL MATRIZ</t>
  </si>
  <si>
    <t>SAN RAFAEL NÚMERO DOS</t>
  </si>
  <si>
    <t>SAN RAFAEL TAMÁPATZ</t>
  </si>
  <si>
    <t>SAN RAFAEL TAMPAXAL</t>
  </si>
  <si>
    <t>SAN RAFAEL UNO (EL CAÑÓN)</t>
  </si>
  <si>
    <t>SAN RAFAEL</t>
  </si>
  <si>
    <t>SAN RAFAELITO</t>
  </si>
  <si>
    <t>SAN RAMÓN (CAMPESTRE)</t>
  </si>
  <si>
    <t>SAN RAMÓN DE LOS ÁLAMOS</t>
  </si>
  <si>
    <t>SAN RAMÓN</t>
  </si>
  <si>
    <t>SAN RICARDO</t>
  </si>
  <si>
    <t>SAN ROQUE</t>
  </si>
  <si>
    <t>SAN SABINO</t>
  </si>
  <si>
    <t>SAN SALVADOR</t>
  </si>
  <si>
    <t>SAN SEBASTIÁN</t>
  </si>
  <si>
    <t>SAN TADEO</t>
  </si>
  <si>
    <t>SAN VICENTE BANDERILLAS</t>
  </si>
  <si>
    <t>SAN VICENTE DE LA CRUZ</t>
  </si>
  <si>
    <t>SAN VICENTE</t>
  </si>
  <si>
    <t>SANGUIJUELA</t>
  </si>
  <si>
    <t>SANJUANITA</t>
  </si>
  <si>
    <t>SANTA ANA (LOS CONES)</t>
  </si>
  <si>
    <t>SANTA ANA DE ARRIBA</t>
  </si>
  <si>
    <t>SANTA ANA DE ZARAGOZA</t>
  </si>
  <si>
    <t>SANTA ANA</t>
  </si>
  <si>
    <t>SANTA ANITA DOS</t>
  </si>
  <si>
    <t>SANTA ANITA</t>
  </si>
  <si>
    <t>SANTA BÁRBARA</t>
  </si>
  <si>
    <t>SANTA BRÍGIDA</t>
  </si>
  <si>
    <t>SANTA CATALINA</t>
  </si>
  <si>
    <t>SANTA CLARA DE LOS BORDOS</t>
  </si>
  <si>
    <t>SANTA CLARA</t>
  </si>
  <si>
    <t>SANTA CRUZ DE CARRETAS</t>
  </si>
  <si>
    <t>SANTA CRUZ DEL MOGOTE</t>
  </si>
  <si>
    <t>SANTA CRUZ</t>
  </si>
  <si>
    <t>SANTA EFIGENIA</t>
  </si>
  <si>
    <t>SANTA ELENA (EL RETACHO)</t>
  </si>
  <si>
    <t>SANTA ELENA DE ABAJO</t>
  </si>
  <si>
    <t>SANTA ELENA</t>
  </si>
  <si>
    <t>SANTA FE TEXACAL (CENTRO URBANO)</t>
  </si>
  <si>
    <t>SANTA FE</t>
  </si>
  <si>
    <t>SANTA GERTRUDIS</t>
  </si>
  <si>
    <t>SANTA INÉS DE LA OBSCURA</t>
  </si>
  <si>
    <t>SANTA ISABEL (EL POZO)</t>
  </si>
  <si>
    <t>SANTA ISABEL</t>
  </si>
  <si>
    <t>SANTA LUCÍA</t>
  </si>
  <si>
    <t>SANTA MARÍA ACAPULCO</t>
  </si>
  <si>
    <t>SANTA MARÍA DE LA LUZ (LAS LIEBRES)</t>
  </si>
  <si>
    <t>SANTA MARÍA DEL PALMAR</t>
  </si>
  <si>
    <t>SANTA MARÍA DEL REFUGIO</t>
  </si>
  <si>
    <t>SANTA MARÍA DEL RINCÓN (EL GUAJOLOTE)</t>
  </si>
  <si>
    <t>SANTA MARÍA DEL TECOMATE</t>
  </si>
  <si>
    <t>SANTA MARÍA PICULA</t>
  </si>
  <si>
    <t>SANTA MARÍA TAMPALATÍN</t>
  </si>
  <si>
    <t>SANTA MARÍA</t>
  </si>
  <si>
    <t>SANTA MARTHA</t>
  </si>
  <si>
    <t>SANTA MATILDE</t>
  </si>
  <si>
    <t>SANTA MÓNICA</t>
  </si>
  <si>
    <t>SANTA PETRONILAS</t>
  </si>
  <si>
    <t>SANTA RITA (EL ALTO)</t>
  </si>
  <si>
    <t>SANTA RITA DE CASIA</t>
  </si>
  <si>
    <t>SANTA RITA DE LOS HERNÁNDEZ</t>
  </si>
  <si>
    <t>SANTA RITA DEL RUCIO</t>
  </si>
  <si>
    <t>SANTA RITA DEL SOTOL</t>
  </si>
  <si>
    <t>SANTA RITA</t>
  </si>
  <si>
    <t>SANTA ROSA DE GALLINAS</t>
  </si>
  <si>
    <t>SANTA ROSA LA MASITA</t>
  </si>
  <si>
    <t>SANTA ROSA NÚMERO DOS</t>
  </si>
  <si>
    <t>SANTA ROSA</t>
  </si>
  <si>
    <t>SANTA ROSALÍA DEL CENTRO</t>
  </si>
  <si>
    <t>SANTA ROSALÍA</t>
  </si>
  <si>
    <t>SANTA TERESA</t>
  </si>
  <si>
    <t>SANTIAGO CENTRO</t>
  </si>
  <si>
    <t>SANTIAGUILLO</t>
  </si>
  <si>
    <t>SANTO TOMÁS</t>
  </si>
  <si>
    <t>SANTOMILA</t>
  </si>
  <si>
    <t>SANTOS LEOBARDO (TLACUILOLA)</t>
  </si>
  <si>
    <t>SARABIA (ENCARNACIÓN DE ARRIBA)</t>
  </si>
  <si>
    <t>SARTENEJO</t>
  </si>
  <si>
    <t>SAUCILLO DE BLEDOS</t>
  </si>
  <si>
    <t>SAUCILLO</t>
  </si>
  <si>
    <t>SAUZ DE CALERA</t>
  </si>
  <si>
    <t>SECCIÓN SETENTA Y NUEVE LOS ANTEOJOS</t>
  </si>
  <si>
    <t>SEQUEDAD</t>
  </si>
  <si>
    <t>SESECAMEL</t>
  </si>
  <si>
    <t>SHILIAPA</t>
  </si>
  <si>
    <t>SHOLINTE</t>
  </si>
  <si>
    <t>SIERRA CHIQUITA</t>
  </si>
  <si>
    <t>SIERRA MOJADA</t>
  </si>
  <si>
    <t>SILOS</t>
  </si>
  <si>
    <t>SINAÍ</t>
  </si>
  <si>
    <t>SOCAVÓN (EL CARMEN)</t>
  </si>
  <si>
    <t>SOCIEDAD SAN PEDRO (SAN ISIDRO)</t>
  </si>
  <si>
    <t>SOCOHUIJIO</t>
  </si>
  <si>
    <t>SOCORRO DE DIOS</t>
  </si>
  <si>
    <t>SOLANO</t>
  </si>
  <si>
    <t>SOLEDAD DE LA BIZNAGA</t>
  </si>
  <si>
    <t>SOLEDAD DE LAS FLORES</t>
  </si>
  <si>
    <t>SOLEDAD DE ZARAGOZA</t>
  </si>
  <si>
    <t>SOLEDAD</t>
  </si>
  <si>
    <t>SOQUIAMEL</t>
  </si>
  <si>
    <t>SOTOL</t>
  </si>
  <si>
    <t>SOTOLILLO</t>
  </si>
  <si>
    <t>SUCHIACO</t>
  </si>
  <si>
    <t>SUCHIAYO</t>
  </si>
  <si>
    <t>SUSPIRO PICACHO</t>
  </si>
  <si>
    <t>TABLEROS</t>
  </si>
  <si>
    <t>TACABTAJ</t>
  </si>
  <si>
    <t>TACIAL</t>
  </si>
  <si>
    <t>TACOBITZE</t>
  </si>
  <si>
    <t>TAHONAS DEL JORDÁN</t>
  </si>
  <si>
    <t>TAHONITAS DEL SALTO</t>
  </si>
  <si>
    <t>TAHUILATZÉN</t>
  </si>
  <si>
    <t>TAJINAB</t>
  </si>
  <si>
    <t>TAM ALETÓM TERCERA SECCIÓN</t>
  </si>
  <si>
    <t>TAMACOL</t>
  </si>
  <si>
    <t>TAMALA</t>
  </si>
  <si>
    <t>TAMALCUATITLA</t>
  </si>
  <si>
    <t>TAMALETOM PRIMERA SECCIÓN</t>
  </si>
  <si>
    <t>TAMÁN</t>
  </si>
  <si>
    <t>TAMANTE</t>
  </si>
  <si>
    <t>TAMÁPATZ</t>
  </si>
  <si>
    <t>TAMARINDO HUASTECO</t>
  </si>
  <si>
    <t>TAMARINDO</t>
  </si>
  <si>
    <t>TAMBAC OJOX</t>
  </si>
  <si>
    <t>TAMBACA</t>
  </si>
  <si>
    <t>TAMBAQUE</t>
  </si>
  <si>
    <t>TAMCUEM</t>
  </si>
  <si>
    <t>TAMCUIME</t>
  </si>
  <si>
    <t>TAMPACOY</t>
  </si>
  <si>
    <t>TAMPASQUÍN</t>
  </si>
  <si>
    <t>TAMPATE</t>
  </si>
  <si>
    <t>TAMPAXAL</t>
  </si>
  <si>
    <t>TAMPAYA</t>
  </si>
  <si>
    <t>TAMPEMOCHE</t>
  </si>
  <si>
    <t>TAMPETE</t>
  </si>
  <si>
    <t>TAMPICOL</t>
  </si>
  <si>
    <t>TAMPOCHOCHO</t>
  </si>
  <si>
    <t>TAMPUCHÓN</t>
  </si>
  <si>
    <t>TAMUNAL</t>
  </si>
  <si>
    <t>TAN D'HUYÚ (TANZUYO)</t>
  </si>
  <si>
    <t>TAN JAJNEC</t>
  </si>
  <si>
    <t>TAN TZAJIB</t>
  </si>
  <si>
    <t>TANCHACHÍN</t>
  </si>
  <si>
    <t>TANCHAHUIL SEGUNDA SECCIÓN</t>
  </si>
  <si>
    <t>TANCHAHUIL</t>
  </si>
  <si>
    <t>TANCHANACO</t>
  </si>
  <si>
    <t>TANCHOPOL</t>
  </si>
  <si>
    <t>TANCOJOL RINCÓN BRUJO</t>
  </si>
  <si>
    <t>TANCOJOL</t>
  </si>
  <si>
    <t>TANCOLOL</t>
  </si>
  <si>
    <t>TANCOLTZE OJOX (TERCERA SECCIÓN)</t>
  </si>
  <si>
    <t>TANCOLTZE PRIMERA SECCIÓN</t>
  </si>
  <si>
    <t>TANCUICHE</t>
  </si>
  <si>
    <t>TANCUILÍN (MANANTIALES)</t>
  </si>
  <si>
    <t>TANCUILÍN</t>
  </si>
  <si>
    <t>TANDZUMADZ</t>
  </si>
  <si>
    <t>TANGOJO</t>
  </si>
  <si>
    <t>TANJAJNEC SEGUNDO LOTE</t>
  </si>
  <si>
    <t>TANJOL DHU'T (LA ENTRADA)</t>
  </si>
  <si>
    <t>TANLACUT (LABOR ZAPATA)</t>
  </si>
  <si>
    <t>TANLACUT (PUEBLO DE TANLACUT)</t>
  </si>
  <si>
    <t>TANLEAB DOS</t>
  </si>
  <si>
    <t>TANLEAB UNO</t>
  </si>
  <si>
    <t>TANLECUE (EL OLIVO)</t>
  </si>
  <si>
    <t>TANLÚ</t>
  </si>
  <si>
    <t>TANQUE BLANCO</t>
  </si>
  <si>
    <t>TANQUE CAÑÓN DEL PUERTO</t>
  </si>
  <si>
    <t>TANQUE CIENEGUITA</t>
  </si>
  <si>
    <t>TANQUE COLORADO</t>
  </si>
  <si>
    <t>TANQUE DE ARENAS</t>
  </si>
  <si>
    <t>TANQUE DE DOLORES</t>
  </si>
  <si>
    <t>TANQUE DE LA CRUZ</t>
  </si>
  <si>
    <t>TANQUE DE LÓPEZ</t>
  </si>
  <si>
    <t>TANQUE DE LOS ÁNGELES (EL VENADITO)</t>
  </si>
  <si>
    <t>TANQUE DE LUNA</t>
  </si>
  <si>
    <t>TANQUE DE SAN JUAN</t>
  </si>
  <si>
    <t>TANQUE DEL BORREGO</t>
  </si>
  <si>
    <t>TANQUE EL ÁRBOL</t>
  </si>
  <si>
    <t>TANQUE EL BENDITO</t>
  </si>
  <si>
    <t>TANQUE EL CHAYOTE</t>
  </si>
  <si>
    <t>TANQUE EL JAGÜEY</t>
  </si>
  <si>
    <t>TANQUE EL REFUGIO</t>
  </si>
  <si>
    <t>TANQUE GRANDE (LAS MESAS)</t>
  </si>
  <si>
    <t>TANQUE GRANDE</t>
  </si>
  <si>
    <t>TANQUE LA MILPA</t>
  </si>
  <si>
    <t>TANQUE LAS TORTUGAS</t>
  </si>
  <si>
    <t>TANQUE NUEVO</t>
  </si>
  <si>
    <t>TANQUE PRIETO</t>
  </si>
  <si>
    <t>TANQUE SAN BARTOLO</t>
  </si>
  <si>
    <t>TANQUE URESTI</t>
  </si>
  <si>
    <t>TANQUECITO DE MENDOZA</t>
  </si>
  <si>
    <t>TANQUITO DE BANDA</t>
  </si>
  <si>
    <t>TANQUITO DE SAN FRANCISCO</t>
  </si>
  <si>
    <t>TANQUIZUL</t>
  </si>
  <si>
    <t>TANTIZOHUICHE</t>
  </si>
  <si>
    <t>TANTÓBAL</t>
  </si>
  <si>
    <t>TANTOCOY UNO</t>
  </si>
  <si>
    <t>TANTOJÓN</t>
  </si>
  <si>
    <t>TANTOYUQUITA</t>
  </si>
  <si>
    <t>TANTUTE</t>
  </si>
  <si>
    <t>TANTZOTZOB</t>
  </si>
  <si>
    <t>TANUTE</t>
  </si>
  <si>
    <t>TANZACALTE</t>
  </si>
  <si>
    <t>TASAJERAS</t>
  </si>
  <si>
    <t>TATACUATLA</t>
  </si>
  <si>
    <t>TAXICHO</t>
  </si>
  <si>
    <t>TAYAB TZÉN</t>
  </si>
  <si>
    <t>TAZAQUIL EJIDO</t>
  </si>
  <si>
    <t>TAZAQUIL</t>
  </si>
  <si>
    <t>TE' PAM (ALTAMIRA)</t>
  </si>
  <si>
    <t>TEAXIL</t>
  </si>
  <si>
    <t>TECALCO</t>
  </si>
  <si>
    <t>TECAMASHOCHIO</t>
  </si>
  <si>
    <t>TECAYA DOS</t>
  </si>
  <si>
    <t>TECAYA UNO</t>
  </si>
  <si>
    <t>TECOMALA</t>
  </si>
  <si>
    <t>TECOMATE DOS</t>
  </si>
  <si>
    <t>TECOMATE UNO</t>
  </si>
  <si>
    <t>TECOMATES</t>
  </si>
  <si>
    <t>TEMACUIL</t>
  </si>
  <si>
    <t>TEMALACACO</t>
  </si>
  <si>
    <t>TEMAMATLA</t>
  </si>
  <si>
    <t>TEMASCALES</t>
  </si>
  <si>
    <t>TEMASCALILLO</t>
  </si>
  <si>
    <t>TEMAXCALILLO</t>
  </si>
  <si>
    <t>TEMAZCAL</t>
  </si>
  <si>
    <t>TEMPEXQUISTITLA (JOSÉ EUSTACIO DOMÍNGUEZ)</t>
  </si>
  <si>
    <t>TEMPEXQUISTITLA</t>
  </si>
  <si>
    <t>TEMPEXQUITE (EL MOCHO)</t>
  </si>
  <si>
    <t>TEMPEXQUITITLA</t>
  </si>
  <si>
    <t>TENCAXAPA</t>
  </si>
  <si>
    <t>TENEPANCO</t>
  </si>
  <si>
    <t>TENEXAMEL</t>
  </si>
  <si>
    <t>TENEXCALCO (LA CEIBA)</t>
  </si>
  <si>
    <t>TENEXCO</t>
  </si>
  <si>
    <t>TENEXIO</t>
  </si>
  <si>
    <t>TENEXO</t>
  </si>
  <si>
    <t>TENEXTIPA</t>
  </si>
  <si>
    <t>TENEXTITLA DOS</t>
  </si>
  <si>
    <t>TENEXTITLA UNO</t>
  </si>
  <si>
    <t>TENSONAPA</t>
  </si>
  <si>
    <t>TENTEL TÚJUB</t>
  </si>
  <si>
    <t>TEOZELOC</t>
  </si>
  <si>
    <t>TEPEMICHE</t>
  </si>
  <si>
    <t>TEPETATE (RANCHO NUEVO)</t>
  </si>
  <si>
    <t>TEPETLANCO</t>
  </si>
  <si>
    <t>TEPETLAYO</t>
  </si>
  <si>
    <t>TEPETZINTLA</t>
  </si>
  <si>
    <t>TEPEYAC</t>
  </si>
  <si>
    <t>TEPONAXTLA</t>
  </si>
  <si>
    <t>TEPOTZUAPA DOS SEGUNDA SECCIÓN</t>
  </si>
  <si>
    <t>TEPOTZUAPA PRIMERA SECCIÓN</t>
  </si>
  <si>
    <t>TEPOZÁN</t>
  </si>
  <si>
    <t>TEQUILILLO</t>
  </si>
  <si>
    <t>TERRERITO</t>
  </si>
  <si>
    <t>TERRERO COLORADO</t>
  </si>
  <si>
    <t>TERRERO NORTE</t>
  </si>
  <si>
    <t>TERRONCITOS (LOS CONTRERAS)</t>
  </si>
  <si>
    <t>TERRONES (SANGRE DE CRISTO)</t>
  </si>
  <si>
    <t>TETITLA</t>
  </si>
  <si>
    <t>TETLAMA</t>
  </si>
  <si>
    <t>TEXAS</t>
  </si>
  <si>
    <t>TEXOCHITL</t>
  </si>
  <si>
    <t>TEXOJOL</t>
  </si>
  <si>
    <t>TEXOPIS</t>
  </si>
  <si>
    <t>TEXQUITOTE PRIMERO</t>
  </si>
  <si>
    <t>TEXQUITOTE SEGUNDO</t>
  </si>
  <si>
    <t>TEY JÁ</t>
  </si>
  <si>
    <t>TEZAPOTLA</t>
  </si>
  <si>
    <t>TEZONQUILILLO</t>
  </si>
  <si>
    <t>TEZONTLA</t>
  </si>
  <si>
    <t>TIANGUISPICULA</t>
  </si>
  <si>
    <t>TIERRA BLANCA EJIDO</t>
  </si>
  <si>
    <t>TIERRA BLANCA FRACCIÓN</t>
  </si>
  <si>
    <t>TIERRA BLANCA</t>
  </si>
  <si>
    <t>TIERRA PRIETA</t>
  </si>
  <si>
    <t>TIERRA QUEMADA</t>
  </si>
  <si>
    <t>TIERRA Y LIBERTAD</t>
  </si>
  <si>
    <t>TIERRAS BLANCAS</t>
  </si>
  <si>
    <t>TIERRAS COLORADAS</t>
  </si>
  <si>
    <t>TIERRITAS BLANCAS</t>
  </si>
  <si>
    <t>TILAPA</t>
  </si>
  <si>
    <t>TINAJA</t>
  </si>
  <si>
    <t>TINAJUELAS</t>
  </si>
  <si>
    <t>TIOAMEL</t>
  </si>
  <si>
    <t>TIXCUAYUCA</t>
  </si>
  <si>
    <t>TIZOAPATZ</t>
  </si>
  <si>
    <t>TLACHIHUALAMEL</t>
  </si>
  <si>
    <t>TLACHIQUILILLACAPA</t>
  </si>
  <si>
    <t>TLACOHUAQUE</t>
  </si>
  <si>
    <t>TLACUAPA (TEMASCAL)</t>
  </si>
  <si>
    <t>TLACUAPA PRIMERA SECCIÓN</t>
  </si>
  <si>
    <t>TLACUILOLA</t>
  </si>
  <si>
    <t>TLAHUILAPA</t>
  </si>
  <si>
    <t>TLAJCUTEPEC</t>
  </si>
  <si>
    <t>TLALCINTLA</t>
  </si>
  <si>
    <t>TLALIXCO</t>
  </si>
  <si>
    <t>TLALNEPANTLA</t>
  </si>
  <si>
    <t>TLALOCUIL</t>
  </si>
  <si>
    <t>TLALTEPINGO</t>
  </si>
  <si>
    <t>TLALZINTLA</t>
  </si>
  <si>
    <t>TLAMAXAC</t>
  </si>
  <si>
    <t>TLAMAYA SANTIAGO</t>
  </si>
  <si>
    <t>TLAMAYA</t>
  </si>
  <si>
    <t>TLAMIMIL</t>
  </si>
  <si>
    <t>TLAPANI (TÉXCATL)</t>
  </si>
  <si>
    <t>TLAPANI</t>
  </si>
  <si>
    <t>TLAPEXMECAYO</t>
  </si>
  <si>
    <t>TLASHICH</t>
  </si>
  <si>
    <t>TLAXCALILLA</t>
  </si>
  <si>
    <t>TLAXCO</t>
  </si>
  <si>
    <t>TOCOY</t>
  </si>
  <si>
    <t>TOLAPA (TOLAPA TAMÁN)</t>
  </si>
  <si>
    <t>TOLEDO</t>
  </si>
  <si>
    <t>TOLOJCO</t>
  </si>
  <si>
    <t>TOLTITLA</t>
  </si>
  <si>
    <t>TOMÁS ANTONIO (CHIMIMEXCO)</t>
  </si>
  <si>
    <t>TOMÁS ENRÍQUEZ</t>
  </si>
  <si>
    <t>TONATICO</t>
  </si>
  <si>
    <t>TOROJATL</t>
  </si>
  <si>
    <t>TORTUGAS DE ABAJO</t>
  </si>
  <si>
    <t>TORTUGAS DE ARRIBA</t>
  </si>
  <si>
    <t>TORTUGAS</t>
  </si>
  <si>
    <t>TOTECTITLA LOS CIRUELOS</t>
  </si>
  <si>
    <t>TOTÓATL</t>
  </si>
  <si>
    <t>TOTOLTEO</t>
  </si>
  <si>
    <t>TOTOMOXTLA (LA CEIBA)</t>
  </si>
  <si>
    <t>TOTOMOXTLA DOS (HUEXCO)</t>
  </si>
  <si>
    <t>TOTOMOXTLA TRES (HUEXCO)</t>
  </si>
  <si>
    <t>TOTOMOXTLA UNO (HUEXCO)</t>
  </si>
  <si>
    <t>TOTOTLA</t>
  </si>
  <si>
    <t>TRAPICHE VIEJO</t>
  </si>
  <si>
    <t>TRES CRUCES</t>
  </si>
  <si>
    <t>TRES POZOS (SAN ANTONIO XALCUAYO UNO)</t>
  </si>
  <si>
    <t>TRES POZOS</t>
  </si>
  <si>
    <t>TRIANA</t>
  </si>
  <si>
    <t>TROJE DE LOS MORENO</t>
  </si>
  <si>
    <t>TROJES</t>
  </si>
  <si>
    <t>TRÓPICO DE CÁNCER</t>
  </si>
  <si>
    <t>TUNA MANSA</t>
  </si>
  <si>
    <t>TUT TZEN (TIUTZÉN)</t>
  </si>
  <si>
    <t>TUZANTLA</t>
  </si>
  <si>
    <t>TZAB IT'ADH</t>
  </si>
  <si>
    <t>TZABAC</t>
  </si>
  <si>
    <t>TZAC ANAM</t>
  </si>
  <si>
    <t>TZAHIB MOM</t>
  </si>
  <si>
    <t>TZAJPILOCO</t>
  </si>
  <si>
    <t>TZAPUW JÁ (TZAPUJA)</t>
  </si>
  <si>
    <t>TZÉ PAKÁB PRIMERA SECCIÓN</t>
  </si>
  <si>
    <t>TZEJELJA</t>
  </si>
  <si>
    <t>TZÉPACAB SEGUNDA SECCIÓN TZAPICTÉ</t>
  </si>
  <si>
    <t>TZICAYO</t>
  </si>
  <si>
    <t>TZIMPUSTELLO</t>
  </si>
  <si>
    <t>TZINEJÁ DOS</t>
  </si>
  <si>
    <t>TZINEJÁ UNO</t>
  </si>
  <si>
    <t>TZITZIY (ALTAMIRA)</t>
  </si>
  <si>
    <t>TZITZOL</t>
  </si>
  <si>
    <t>TZOPELACO</t>
  </si>
  <si>
    <t>TZUTZOCOLO</t>
  </si>
  <si>
    <t>UHAXUCO</t>
  </si>
  <si>
    <t>UHAXUQUITO</t>
  </si>
  <si>
    <t>UNIDAD BENITO JUÁREZ (LA CHORA)</t>
  </si>
  <si>
    <t>UNUP JUK TZEPACAB</t>
  </si>
  <si>
    <t>UXTUAPAN</t>
  </si>
  <si>
    <t>VALLE DE GUADALUPE</t>
  </si>
  <si>
    <t>VALLE DE LOS FANTASMAS</t>
  </si>
  <si>
    <t>VALLE DE SAN JUAN (LA CANDELARIA)</t>
  </si>
  <si>
    <t>VALLE DE SAN JUAN</t>
  </si>
  <si>
    <t>VALLE FLORIDO</t>
  </si>
  <si>
    <t>VALLE UMBROSO</t>
  </si>
  <si>
    <t>VALLE VERDE</t>
  </si>
  <si>
    <t>VALLECITO DE LA CRUZ</t>
  </si>
  <si>
    <t>VALLECITOS</t>
  </si>
  <si>
    <t>VALLEJOS</t>
  </si>
  <si>
    <t>VANEGAS DE ABAJO</t>
  </si>
  <si>
    <t>VAQUEROS</t>
  </si>
  <si>
    <t>VEGA LARGA</t>
  </si>
  <si>
    <t>VEINTE DE AGOSTO</t>
  </si>
  <si>
    <t>VEINTE DE NOVIEMBRE</t>
  </si>
  <si>
    <t>VENADITO</t>
  </si>
  <si>
    <t>VENADITOS</t>
  </si>
  <si>
    <t>VENUSTIANO CARRANZA</t>
  </si>
  <si>
    <t>VERÁSTEGUI</t>
  </si>
  <si>
    <t>VIBORILLAS</t>
  </si>
  <si>
    <t>VICENTE GUERRERO (LA CÓCONA)</t>
  </si>
  <si>
    <t>VICENTE GUERRERO (LAS ESCOBAS)</t>
  </si>
  <si>
    <t>VICENTE GUERRERO</t>
  </si>
  <si>
    <t>VICHINCHIJOL NUEVO</t>
  </si>
  <si>
    <t>VIEJO AYOTOXCO</t>
  </si>
  <si>
    <t>VIELMA</t>
  </si>
  <si>
    <t>VIGAS DE CORONADOS</t>
  </si>
  <si>
    <t>VILLA DE VANEGAS</t>
  </si>
  <si>
    <t>VILLA FIERRO</t>
  </si>
  <si>
    <t>VILLAR (ESTACIÓN VILLAR)</t>
  </si>
  <si>
    <t>VILLELA</t>
  </si>
  <si>
    <t>VISTA HERMOSA (XOLOL)</t>
  </si>
  <si>
    <t>VISTA HERMOSA</t>
  </si>
  <si>
    <t>WENCESLAO</t>
  </si>
  <si>
    <t>XAHUALAPA</t>
  </si>
  <si>
    <t>XALAMATITLA</t>
  </si>
  <si>
    <t>XALTIPA COAQUENTLA</t>
  </si>
  <si>
    <t>XALTIPA</t>
  </si>
  <si>
    <t>XIATIPA</t>
  </si>
  <si>
    <t>XICOTLA</t>
  </si>
  <si>
    <t>XICUILAPA</t>
  </si>
  <si>
    <t>XILHUAZO</t>
  </si>
  <si>
    <t>XILIAPA</t>
  </si>
  <si>
    <t>XILIÁTL</t>
  </si>
  <si>
    <t>XILITLILLA</t>
  </si>
  <si>
    <t>XILOXOCHICO (EL CHICO)</t>
  </si>
  <si>
    <t>XILOZOCHIO</t>
  </si>
  <si>
    <t>XINICTLE</t>
  </si>
  <si>
    <t>XOCHIAYO SANTIAGO</t>
  </si>
  <si>
    <t>XOCHIAYO</t>
  </si>
  <si>
    <t>XOCHICUATITLA</t>
  </si>
  <si>
    <t>XOCHICUATLA</t>
  </si>
  <si>
    <t>XOCHITITLA</t>
  </si>
  <si>
    <t>XOCONOXTLE</t>
  </si>
  <si>
    <t>XOCOYO (CHALCO)</t>
  </si>
  <si>
    <t>XOCOYO</t>
  </si>
  <si>
    <t>XOLOCO</t>
  </si>
  <si>
    <t>XOLOL BETHANIA</t>
  </si>
  <si>
    <t>XOLOL TANCOLTZE SEGUNDA SECCIÓN</t>
  </si>
  <si>
    <t>XOLOL</t>
  </si>
  <si>
    <t>XOMOCO</t>
  </si>
  <si>
    <t>YERBABUENA</t>
  </si>
  <si>
    <t>YOHUALA</t>
  </si>
  <si>
    <t>YOLIÁTL</t>
  </si>
  <si>
    <t>ZACAPETLAYO TUZANTLA</t>
  </si>
  <si>
    <t>ZACATIPA</t>
  </si>
  <si>
    <t>ZACAYO</t>
  </si>
  <si>
    <t>ZACAYUHUAL</t>
  </si>
  <si>
    <t>ZAMACHIHUE</t>
  </si>
  <si>
    <t>ZAMARRIPA</t>
  </si>
  <si>
    <t>ZAMORILLA</t>
  </si>
  <si>
    <t>ZANCARRÓN</t>
  </si>
  <si>
    <t>ZANJA DE GRANADILLAS</t>
  </si>
  <si>
    <t>ZANJA HONDA</t>
  </si>
  <si>
    <t>ZAPOTAL</t>
  </si>
  <si>
    <t>ZAPOTILLO</t>
  </si>
  <si>
    <t>ZAPOTITLA</t>
  </si>
  <si>
    <t>ZAPOTITO</t>
  </si>
  <si>
    <t>ZAPUYO</t>
  </si>
  <si>
    <t>ZARAGOZA (LA VACA)</t>
  </si>
  <si>
    <t>ZARAGOZA (POZO SALADO)</t>
  </si>
  <si>
    <t>ZARAGOZA DE SOLÍS</t>
  </si>
  <si>
    <t>ZOCOHUITE</t>
  </si>
  <si>
    <t>ZOJUALO (CHALCO)</t>
  </si>
  <si>
    <t>ZOJUALO</t>
  </si>
  <si>
    <t>ZONA DE RIEGO VALLE DE SAN FRANCISCO</t>
  </si>
  <si>
    <t>ZOPILOAPA</t>
  </si>
  <si>
    <t>ZOQUITIPA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</si>
</sst>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[$-80A]d&quot; de &quot;mmmm&quot; de &quot;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theme="0" tint="-0.249977111117893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9C6500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 Narrow"/>
      <family val="2"/>
    </font>
    <font>
      <b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Trellis">
        <fgColor theme="3" tint="0.79998168889431442"/>
        <bgColor indexed="65"/>
      </patternFill>
    </fill>
    <fill>
      <patternFill patternType="gray0625">
        <bgColor theme="2" tint="-0.24994659260841701"/>
      </patternFill>
    </fill>
    <fill>
      <patternFill patternType="solid">
        <fgColor rgb="FFFBD4B4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/>
    <xf numFmtId="0" fontId="35" fillId="0" borderId="0"/>
  </cellStyleXfs>
  <cellXfs count="72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9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8" xfId="0" applyFont="1" applyBorder="1"/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4" fontId="1" fillId="0" borderId="12" xfId="1" applyNumberFormat="1" applyFont="1" applyBorder="1"/>
    <xf numFmtId="164" fontId="2" fillId="2" borderId="12" xfId="1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9" fillId="0" borderId="12" xfId="0" applyFont="1" applyBorder="1"/>
    <xf numFmtId="0" fontId="12" fillId="0" borderId="12" xfId="0" applyNumberFormat="1" applyFont="1" applyFill="1" applyBorder="1" applyAlignment="1" applyProtection="1"/>
    <xf numFmtId="14" fontId="9" fillId="0" borderId="12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2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165" fontId="1" fillId="0" borderId="12" xfId="1" quotePrefix="1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0" xfId="0" applyFont="1" applyAlignment="1">
      <alignment horizontal="center" vertical="top" wrapText="1"/>
    </xf>
    <xf numFmtId="0" fontId="1" fillId="0" borderId="25" xfId="0" applyFont="1" applyFill="1" applyBorder="1"/>
    <xf numFmtId="0" fontId="11" fillId="0" borderId="12" xfId="0" applyFont="1" applyBorder="1" applyAlignment="1">
      <alignment horizontal="center"/>
    </xf>
    <xf numFmtId="165" fontId="14" fillId="0" borderId="12" xfId="1" quotePrefix="1" applyNumberFormat="1" applyFont="1" applyBorder="1"/>
    <xf numFmtId="0" fontId="11" fillId="0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14" fillId="0" borderId="0" xfId="0" applyFont="1"/>
    <xf numFmtId="0" fontId="14" fillId="7" borderId="12" xfId="0" applyFont="1" applyFill="1" applyBorder="1" applyAlignment="1">
      <alignment horizontal="center"/>
    </xf>
    <xf numFmtId="0" fontId="14" fillId="0" borderId="12" xfId="0" applyFont="1" applyBorder="1"/>
    <xf numFmtId="0" fontId="11" fillId="0" borderId="0" xfId="0" applyFont="1" applyAlignment="1">
      <alignment horizontal="left"/>
    </xf>
    <xf numFmtId="0" fontId="11" fillId="3" borderId="12" xfId="0" applyFont="1" applyFill="1" applyBorder="1" applyAlignment="1">
      <alignment vertical="center"/>
    </xf>
    <xf numFmtId="0" fontId="11" fillId="0" borderId="0" xfId="0" applyFont="1" applyBorder="1" applyAlignment="1"/>
    <xf numFmtId="0" fontId="14" fillId="0" borderId="0" xfId="0" applyFont="1" applyAlignment="1">
      <alignment horizontal="center"/>
    </xf>
    <xf numFmtId="0" fontId="21" fillId="11" borderId="12" xfId="0" applyFont="1" applyFill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4" fillId="0" borderId="0" xfId="3" applyFont="1"/>
    <xf numFmtId="0" fontId="15" fillId="0" borderId="0" xfId="4" applyFont="1"/>
    <xf numFmtId="0" fontId="11" fillId="0" borderId="12" xfId="0" applyFont="1" applyBorder="1" applyAlignment="1"/>
    <xf numFmtId="0" fontId="23" fillId="0" borderId="0" xfId="4" applyFont="1" applyBorder="1" applyAlignment="1">
      <alignment horizontal="center"/>
    </xf>
    <xf numFmtId="0" fontId="23" fillId="0" borderId="0" xfId="4" applyFont="1" applyBorder="1"/>
    <xf numFmtId="0" fontId="15" fillId="0" borderId="0" xfId="4" applyFont="1" applyFill="1"/>
    <xf numFmtId="0" fontId="15" fillId="0" borderId="0" xfId="4" applyFont="1" applyBorder="1"/>
    <xf numFmtId="0" fontId="15" fillId="0" borderId="16" xfId="4" applyFont="1" applyBorder="1" applyAlignment="1">
      <alignment horizontal="center"/>
    </xf>
    <xf numFmtId="0" fontId="23" fillId="0" borderId="35" xfId="4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/>
    <xf numFmtId="164" fontId="14" fillId="0" borderId="12" xfId="0" applyNumberFormat="1" applyFont="1" applyBorder="1"/>
    <xf numFmtId="0" fontId="14" fillId="12" borderId="12" xfId="0" applyFont="1" applyFill="1" applyBorder="1"/>
    <xf numFmtId="164" fontId="2" fillId="0" borderId="12" xfId="1" applyNumberFormat="1" applyFont="1" applyFill="1" applyBorder="1"/>
    <xf numFmtId="0" fontId="17" fillId="14" borderId="35" xfId="0" applyFont="1" applyFill="1" applyBorder="1" applyAlignment="1">
      <alignment horizontal="left" vertical="center" wrapText="1"/>
    </xf>
    <xf numFmtId="0" fontId="17" fillId="14" borderId="41" xfId="0" applyFont="1" applyFill="1" applyBorder="1" applyAlignment="1">
      <alignment horizontal="left" vertical="center" wrapText="1"/>
    </xf>
    <xf numFmtId="0" fontId="17" fillId="15" borderId="35" xfId="0" applyFont="1" applyFill="1" applyBorder="1" applyAlignment="1">
      <alignment horizontal="left"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7" fillId="15" borderId="41" xfId="0" applyFont="1" applyFill="1" applyBorder="1" applyAlignment="1">
      <alignment horizontal="left" vertical="center" wrapText="1"/>
    </xf>
    <xf numFmtId="0" fontId="17" fillId="15" borderId="31" xfId="0" applyFont="1" applyFill="1" applyBorder="1" applyAlignment="1">
      <alignment vertical="center" wrapText="1"/>
    </xf>
    <xf numFmtId="0" fontId="16" fillId="15" borderId="37" xfId="0" applyFont="1" applyFill="1" applyBorder="1"/>
    <xf numFmtId="0" fontId="17" fillId="15" borderId="20" xfId="0" applyFont="1" applyFill="1" applyBorder="1" applyAlignment="1">
      <alignment vertical="center" wrapText="1"/>
    </xf>
    <xf numFmtId="0" fontId="16" fillId="15" borderId="39" xfId="0" applyFont="1" applyFill="1" applyBorder="1"/>
    <xf numFmtId="0" fontId="17" fillId="15" borderId="46" xfId="0" applyFont="1" applyFill="1" applyBorder="1" applyAlignment="1">
      <alignment vertical="center" wrapText="1"/>
    </xf>
    <xf numFmtId="0" fontId="16" fillId="15" borderId="42" xfId="0" applyFont="1" applyFill="1" applyBorder="1"/>
    <xf numFmtId="0" fontId="17" fillId="9" borderId="35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17" fillId="9" borderId="41" xfId="0" applyFont="1" applyFill="1" applyBorder="1" applyAlignment="1">
      <alignment horizontal="left" vertical="center" wrapText="1"/>
    </xf>
    <xf numFmtId="0" fontId="17" fillId="9" borderId="31" xfId="0" applyFont="1" applyFill="1" applyBorder="1" applyAlignment="1">
      <alignment vertical="center" wrapText="1"/>
    </xf>
    <xf numFmtId="0" fontId="16" fillId="9" borderId="37" xfId="0" applyFont="1" applyFill="1" applyBorder="1"/>
    <xf numFmtId="0" fontId="17" fillId="9" borderId="20" xfId="0" applyFont="1" applyFill="1" applyBorder="1" applyAlignment="1">
      <alignment vertical="center" wrapText="1"/>
    </xf>
    <xf numFmtId="0" fontId="16" fillId="9" borderId="39" xfId="0" applyFont="1" applyFill="1" applyBorder="1"/>
    <xf numFmtId="0" fontId="17" fillId="9" borderId="46" xfId="0" applyFont="1" applyFill="1" applyBorder="1" applyAlignment="1">
      <alignment vertical="center" wrapText="1"/>
    </xf>
    <xf numFmtId="0" fontId="16" fillId="9" borderId="42" xfId="0" applyFont="1" applyFill="1" applyBorder="1"/>
    <xf numFmtId="0" fontId="17" fillId="7" borderId="35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17" fillId="7" borderId="41" xfId="0" applyFont="1" applyFill="1" applyBorder="1" applyAlignment="1">
      <alignment horizontal="left" vertical="center" wrapText="1"/>
    </xf>
    <xf numFmtId="0" fontId="17" fillId="7" borderId="31" xfId="0" applyFont="1" applyFill="1" applyBorder="1" applyAlignment="1">
      <alignment vertical="center" wrapText="1"/>
    </xf>
    <xf numFmtId="0" fontId="16" fillId="7" borderId="37" xfId="0" applyFont="1" applyFill="1" applyBorder="1"/>
    <xf numFmtId="0" fontId="17" fillId="7" borderId="20" xfId="0" applyFont="1" applyFill="1" applyBorder="1" applyAlignment="1">
      <alignment vertical="center" wrapText="1"/>
    </xf>
    <xf numFmtId="0" fontId="16" fillId="7" borderId="39" xfId="0" applyFont="1" applyFill="1" applyBorder="1"/>
    <xf numFmtId="0" fontId="17" fillId="7" borderId="46" xfId="0" applyFont="1" applyFill="1" applyBorder="1" applyAlignment="1">
      <alignment vertical="center" wrapText="1"/>
    </xf>
    <xf numFmtId="0" fontId="16" fillId="7" borderId="42" xfId="0" applyFont="1" applyFill="1" applyBorder="1"/>
    <xf numFmtId="0" fontId="17" fillId="10" borderId="35" xfId="0" applyFont="1" applyFill="1" applyBorder="1" applyAlignment="1">
      <alignment horizontal="left" vertical="center" wrapText="1"/>
    </xf>
    <xf numFmtId="0" fontId="17" fillId="10" borderId="12" xfId="0" applyFont="1" applyFill="1" applyBorder="1" applyAlignment="1">
      <alignment horizontal="left" vertical="center" wrapText="1"/>
    </xf>
    <xf numFmtId="0" fontId="17" fillId="10" borderId="41" xfId="0" applyFont="1" applyFill="1" applyBorder="1" applyAlignment="1">
      <alignment horizontal="left" vertical="center" wrapText="1"/>
    </xf>
    <xf numFmtId="0" fontId="17" fillId="10" borderId="31" xfId="0" applyFont="1" applyFill="1" applyBorder="1" applyAlignment="1">
      <alignment vertical="center" wrapText="1"/>
    </xf>
    <xf numFmtId="0" fontId="16" fillId="10" borderId="37" xfId="0" applyFont="1" applyFill="1" applyBorder="1"/>
    <xf numFmtId="0" fontId="17" fillId="10" borderId="20" xfId="0" applyFont="1" applyFill="1" applyBorder="1" applyAlignment="1">
      <alignment vertical="center" wrapText="1"/>
    </xf>
    <xf numFmtId="0" fontId="16" fillId="10" borderId="39" xfId="0" applyFont="1" applyFill="1" applyBorder="1"/>
    <xf numFmtId="0" fontId="17" fillId="10" borderId="46" xfId="0" applyFont="1" applyFill="1" applyBorder="1" applyAlignment="1">
      <alignment vertical="center" wrapText="1"/>
    </xf>
    <xf numFmtId="0" fontId="16" fillId="10" borderId="42" xfId="0" applyFont="1" applyFill="1" applyBorder="1"/>
    <xf numFmtId="0" fontId="17" fillId="16" borderId="31" xfId="0" applyFont="1" applyFill="1" applyBorder="1" applyAlignment="1">
      <alignment vertical="center" wrapText="1"/>
    </xf>
    <xf numFmtId="0" fontId="16" fillId="16" borderId="37" xfId="0" applyFont="1" applyFill="1" applyBorder="1"/>
    <xf numFmtId="0" fontId="17" fillId="16" borderId="46" xfId="0" applyFont="1" applyFill="1" applyBorder="1" applyAlignment="1">
      <alignment vertical="center" wrapText="1"/>
    </xf>
    <xf numFmtId="0" fontId="16" fillId="16" borderId="42" xfId="0" applyFont="1" applyFill="1" applyBorder="1"/>
    <xf numFmtId="0" fontId="29" fillId="2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/>
    <xf numFmtId="0" fontId="22" fillId="0" borderId="22" xfId="0" applyFont="1" applyBorder="1"/>
    <xf numFmtId="0" fontId="14" fillId="0" borderId="53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0" fontId="14" fillId="14" borderId="12" xfId="0" applyFont="1" applyFill="1" applyBorder="1"/>
    <xf numFmtId="0" fontId="11" fillId="14" borderId="12" xfId="0" applyFont="1" applyFill="1" applyBorder="1" applyAlignment="1">
      <alignment horizontal="center"/>
    </xf>
    <xf numFmtId="0" fontId="21" fillId="11" borderId="28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vertical="center" wrapText="1"/>
    </xf>
    <xf numFmtId="0" fontId="27" fillId="0" borderId="12" xfId="4" applyFont="1" applyBorder="1" applyAlignment="1"/>
    <xf numFmtId="0" fontId="27" fillId="0" borderId="12" xfId="4" applyFont="1" applyBorder="1" applyAlignment="1">
      <alignment horizontal="center"/>
    </xf>
    <xf numFmtId="0" fontId="27" fillId="0" borderId="20" xfId="4" applyFont="1" applyBorder="1" applyAlignment="1"/>
    <xf numFmtId="0" fontId="27" fillId="0" borderId="12" xfId="4" quotePrefix="1" applyNumberFormat="1" applyFont="1" applyBorder="1" applyAlignment="1">
      <alignment horizontal="left"/>
    </xf>
    <xf numFmtId="0" fontId="27" fillId="0" borderId="12" xfId="4" quotePrefix="1" applyNumberFormat="1" applyFont="1" applyBorder="1" applyAlignment="1">
      <alignment horizontal="center"/>
    </xf>
    <xf numFmtId="0" fontId="17" fillId="0" borderId="12" xfId="0" applyFont="1" applyBorder="1"/>
    <xf numFmtId="0" fontId="17" fillId="0" borderId="12" xfId="0" quotePrefix="1" applyFont="1" applyBorder="1"/>
    <xf numFmtId="164" fontId="14" fillId="4" borderId="35" xfId="0" applyNumberFormat="1" applyFont="1" applyFill="1" applyBorder="1" applyAlignment="1"/>
    <xf numFmtId="164" fontId="14" fillId="4" borderId="12" xfId="0" applyNumberFormat="1" applyFont="1" applyFill="1" applyBorder="1" applyAlignment="1"/>
    <xf numFmtId="0" fontId="17" fillId="0" borderId="54" xfId="0" quotePrefix="1" applyFont="1" applyFill="1" applyBorder="1" applyAlignment="1"/>
    <xf numFmtId="0" fontId="30" fillId="11" borderId="28" xfId="0" applyFont="1" applyFill="1" applyBorder="1" applyAlignment="1">
      <alignment horizontal="center" vertical="center"/>
    </xf>
    <xf numFmtId="9" fontId="14" fillId="0" borderId="53" xfId="2" applyFont="1" applyBorder="1" applyAlignment="1">
      <alignment horizontal="center"/>
    </xf>
    <xf numFmtId="9" fontId="14" fillId="0" borderId="12" xfId="2" applyFont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21" fillId="11" borderId="42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14" fillId="0" borderId="0" xfId="0" applyFont="1" applyBorder="1"/>
    <xf numFmtId="1" fontId="14" fillId="0" borderId="0" xfId="2" applyNumberFormat="1" applyFont="1" applyBorder="1" applyAlignment="1">
      <alignment horizontal="center"/>
    </xf>
    <xf numFmtId="0" fontId="27" fillId="5" borderId="27" xfId="4" applyFont="1" applyFill="1" applyBorder="1" applyAlignment="1">
      <alignment horizontal="center"/>
    </xf>
    <xf numFmtId="0" fontId="27" fillId="5" borderId="30" xfId="4" applyFont="1" applyFill="1" applyBorder="1" applyAlignment="1"/>
    <xf numFmtId="0" fontId="17" fillId="5" borderId="30" xfId="4" applyFont="1" applyFill="1" applyBorder="1" applyAlignment="1">
      <alignment horizontal="center"/>
    </xf>
    <xf numFmtId="0" fontId="17" fillId="5" borderId="43" xfId="4" applyFont="1" applyFill="1" applyBorder="1" applyAlignment="1">
      <alignment horizontal="center"/>
    </xf>
    <xf numFmtId="0" fontId="21" fillId="11" borderId="28" xfId="0" applyFont="1" applyFill="1" applyBorder="1" applyAlignment="1">
      <alignment horizontal="center" vertical="center" wrapText="1"/>
    </xf>
    <xf numFmtId="0" fontId="9" fillId="4" borderId="53" xfId="0" applyFont="1" applyFill="1" applyBorder="1"/>
    <xf numFmtId="0" fontId="9" fillId="4" borderId="12" xfId="0" applyFont="1" applyFill="1" applyBorder="1"/>
    <xf numFmtId="0" fontId="14" fillId="0" borderId="0" xfId="0" applyFont="1"/>
    <xf numFmtId="0" fontId="17" fillId="10" borderId="45" xfId="0" applyFont="1" applyFill="1" applyBorder="1" applyAlignment="1">
      <alignment horizontal="left" vertical="center" wrapText="1"/>
    </xf>
    <xf numFmtId="0" fontId="17" fillId="14" borderId="12" xfId="0" applyFont="1" applyFill="1" applyBorder="1" applyAlignment="1">
      <alignment horizontal="left" vertical="center" wrapText="1"/>
    </xf>
    <xf numFmtId="0" fontId="17" fillId="17" borderId="12" xfId="0" applyFont="1" applyFill="1" applyBorder="1"/>
    <xf numFmtId="0" fontId="27" fillId="5" borderId="43" xfId="4" applyFont="1" applyFill="1" applyBorder="1" applyAlignment="1">
      <alignment horizontal="center"/>
    </xf>
    <xf numFmtId="0" fontId="17" fillId="0" borderId="12" xfId="0" quotePrefix="1" applyFont="1" applyBorder="1" applyAlignment="1">
      <alignment horizontal="right"/>
    </xf>
    <xf numFmtId="0" fontId="17" fillId="15" borderId="53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27" fillId="0" borderId="53" xfId="4" applyFont="1" applyBorder="1" applyAlignment="1">
      <alignment horizontal="center"/>
    </xf>
    <xf numFmtId="0" fontId="20" fillId="11" borderId="43" xfId="0" applyFont="1" applyFill="1" applyBorder="1" applyAlignment="1">
      <alignment horizontal="center" vertical="center"/>
    </xf>
    <xf numFmtId="0" fontId="14" fillId="0" borderId="0" xfId="0" applyFont="1"/>
    <xf numFmtId="0" fontId="14" fillId="13" borderId="12" xfId="0" applyFont="1" applyFill="1" applyBorder="1"/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4" xfId="0" applyFont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14" fillId="14" borderId="22" xfId="0" applyFont="1" applyFill="1" applyBorder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6" xfId="0" applyFont="1" applyBorder="1"/>
    <xf numFmtId="0" fontId="1" fillId="0" borderId="8" xfId="0" applyFont="1" applyBorder="1"/>
    <xf numFmtId="0" fontId="3" fillId="0" borderId="2" xfId="0" applyFont="1" applyBorder="1" applyAlignment="1">
      <alignment wrapText="1"/>
    </xf>
    <xf numFmtId="0" fontId="1" fillId="0" borderId="7" xfId="0" applyFont="1" applyBorder="1"/>
    <xf numFmtId="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9" fillId="0" borderId="12" xfId="0" applyFont="1" applyBorder="1" applyAlignment="1">
      <alignment horizontal="justify"/>
    </xf>
    <xf numFmtId="0" fontId="1" fillId="0" borderId="0" xfId="0" applyFont="1"/>
    <xf numFmtId="0" fontId="14" fillId="4" borderId="22" xfId="0" applyFont="1" applyFill="1" applyBorder="1" applyAlignment="1"/>
    <xf numFmtId="0" fontId="27" fillId="5" borderId="30" xfId="4" applyFont="1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/>
    <xf numFmtId="2" fontId="14" fillId="4" borderId="53" xfId="0" applyNumberFormat="1" applyFont="1" applyFill="1" applyBorder="1"/>
    <xf numFmtId="2" fontId="14" fillId="4" borderId="12" xfId="0" applyNumberFormat="1" applyFont="1" applyFill="1" applyBorder="1"/>
    <xf numFmtId="0" fontId="14" fillId="4" borderId="18" xfId="0" applyFont="1" applyFill="1" applyBorder="1" applyAlignment="1"/>
    <xf numFmtId="0" fontId="14" fillId="13" borderId="31" xfId="0" applyFont="1" applyFill="1" applyBorder="1" applyAlignment="1">
      <alignment horizontal="center"/>
    </xf>
    <xf numFmtId="0" fontId="14" fillId="13" borderId="33" xfId="0" applyFont="1" applyFill="1" applyBorder="1" applyAlignment="1">
      <alignment horizontal="center"/>
    </xf>
    <xf numFmtId="0" fontId="14" fillId="13" borderId="20" xfId="0" applyFont="1" applyFill="1" applyBorder="1" applyAlignment="1">
      <alignment horizontal="center"/>
    </xf>
    <xf numFmtId="0" fontId="14" fillId="13" borderId="22" xfId="0" applyFont="1" applyFill="1" applyBorder="1" applyAlignment="1">
      <alignment horizontal="center"/>
    </xf>
    <xf numFmtId="0" fontId="28" fillId="18" borderId="30" xfId="4" applyFont="1" applyFill="1" applyBorder="1" applyAlignment="1">
      <alignment horizontal="center" vertical="center"/>
    </xf>
    <xf numFmtId="0" fontId="28" fillId="18" borderId="57" xfId="4" applyFont="1" applyFill="1" applyBorder="1" applyAlignment="1">
      <alignment horizontal="center" vertical="center"/>
    </xf>
    <xf numFmtId="0" fontId="28" fillId="18" borderId="43" xfId="4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/>
    <xf numFmtId="0" fontId="14" fillId="4" borderId="31" xfId="0" quotePrefix="1" applyFont="1" applyFill="1" applyBorder="1" applyAlignment="1">
      <alignment horizontal="center"/>
    </xf>
    <xf numFmtId="0" fontId="14" fillId="4" borderId="33" xfId="0" quotePrefix="1" applyFont="1" applyFill="1" applyBorder="1" applyAlignment="1">
      <alignment horizontal="center"/>
    </xf>
    <xf numFmtId="0" fontId="27" fillId="0" borderId="20" xfId="0" applyFont="1" applyFill="1" applyBorder="1" applyAlignment="1"/>
    <xf numFmtId="0" fontId="27" fillId="0" borderId="21" xfId="0" applyFont="1" applyFill="1" applyBorder="1" applyAlignment="1"/>
    <xf numFmtId="0" fontId="27" fillId="0" borderId="22" xfId="0" applyFont="1" applyFill="1" applyBorder="1" applyAlignment="1"/>
    <xf numFmtId="0" fontId="27" fillId="0" borderId="12" xfId="0" applyFont="1" applyFill="1" applyBorder="1" applyAlignment="1"/>
    <xf numFmtId="0" fontId="27" fillId="5" borderId="55" xfId="4" applyFont="1" applyFill="1" applyBorder="1" applyAlignment="1">
      <alignment horizontal="center"/>
    </xf>
    <xf numFmtId="0" fontId="27" fillId="5" borderId="28" xfId="4" applyFont="1" applyFill="1" applyBorder="1" applyAlignment="1">
      <alignment horizontal="center"/>
    </xf>
    <xf numFmtId="0" fontId="27" fillId="5" borderId="29" xfId="4" applyFont="1" applyFill="1" applyBorder="1" applyAlignment="1">
      <alignment horizontal="center"/>
    </xf>
    <xf numFmtId="0" fontId="11" fillId="0" borderId="31" xfId="0" quotePrefix="1" applyFont="1" applyBorder="1" applyAlignment="1">
      <alignment horizontal="center"/>
    </xf>
    <xf numFmtId="0" fontId="11" fillId="0" borderId="32" xfId="0" quotePrefix="1" applyFont="1" applyBorder="1" applyAlignment="1">
      <alignment horizontal="center"/>
    </xf>
    <xf numFmtId="0" fontId="11" fillId="0" borderId="33" xfId="0" quotePrefix="1" applyFont="1" applyBorder="1" applyAlignment="1">
      <alignment horizontal="center"/>
    </xf>
    <xf numFmtId="0" fontId="37" fillId="0" borderId="12" xfId="0" applyFont="1" applyBorder="1" applyAlignment="1"/>
    <xf numFmtId="0" fontId="17" fillId="0" borderId="12" xfId="0" applyFont="1" applyBorder="1" applyAlignment="1"/>
    <xf numFmtId="0" fontId="27" fillId="5" borderId="27" xfId="4" applyFont="1" applyFill="1" applyBorder="1" applyAlignment="1">
      <alignment horizontal="center"/>
    </xf>
    <xf numFmtId="0" fontId="17" fillId="5" borderId="55" xfId="4" applyFont="1" applyFill="1" applyBorder="1" applyAlignment="1">
      <alignment horizontal="center"/>
    </xf>
    <xf numFmtId="0" fontId="17" fillId="5" borderId="56" xfId="4" applyFont="1" applyFill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14" fontId="14" fillId="14" borderId="20" xfId="0" applyNumberFormat="1" applyFont="1" applyFill="1" applyBorder="1" applyAlignment="1">
      <alignment horizontal="left"/>
    </xf>
    <xf numFmtId="14" fontId="14" fillId="14" borderId="21" xfId="0" applyNumberFormat="1" applyFont="1" applyFill="1" applyBorder="1" applyAlignment="1">
      <alignment horizontal="left"/>
    </xf>
    <xf numFmtId="14" fontId="14" fillId="14" borderId="22" xfId="0" applyNumberFormat="1" applyFont="1" applyFill="1" applyBorder="1" applyAlignment="1">
      <alignment horizontal="left"/>
    </xf>
    <xf numFmtId="0" fontId="23" fillId="0" borderId="31" xfId="4" quotePrefix="1" applyFont="1" applyBorder="1" applyAlignment="1"/>
    <xf numFmtId="0" fontId="23" fillId="0" borderId="32" xfId="4" quotePrefix="1" applyFont="1" applyBorder="1" applyAlignment="1"/>
    <xf numFmtId="0" fontId="23" fillId="0" borderId="33" xfId="4" quotePrefix="1" applyFont="1" applyBorder="1" applyAlignment="1"/>
    <xf numFmtId="0" fontId="27" fillId="0" borderId="20" xfId="4" applyFont="1" applyBorder="1" applyAlignment="1"/>
    <xf numFmtId="0" fontId="27" fillId="0" borderId="21" xfId="4" applyFont="1" applyBorder="1" applyAlignment="1"/>
    <xf numFmtId="0" fontId="27" fillId="0" borderId="22" xfId="4" applyFont="1" applyBorder="1" applyAlignment="1"/>
    <xf numFmtId="0" fontId="27" fillId="0" borderId="31" xfId="4" quotePrefix="1" applyFont="1" applyFill="1" applyBorder="1" applyAlignment="1">
      <alignment horizontal="center"/>
    </xf>
    <xf numFmtId="0" fontId="27" fillId="0" borderId="32" xfId="4" quotePrefix="1" applyFont="1" applyFill="1" applyBorder="1" applyAlignment="1">
      <alignment horizontal="center"/>
    </xf>
    <xf numFmtId="0" fontId="27" fillId="0" borderId="33" xfId="4" quotePrefix="1" applyFont="1" applyFill="1" applyBorder="1" applyAlignment="1">
      <alignment horizontal="center"/>
    </xf>
    <xf numFmtId="0" fontId="27" fillId="0" borderId="20" xfId="4" applyFont="1" applyBorder="1"/>
    <xf numFmtId="0" fontId="27" fillId="0" borderId="21" xfId="4" applyFont="1" applyBorder="1"/>
    <xf numFmtId="0" fontId="27" fillId="0" borderId="22" xfId="4" applyFont="1" applyBorder="1"/>
    <xf numFmtId="0" fontId="21" fillId="11" borderId="41" xfId="0" applyFont="1" applyFill="1" applyBorder="1" applyAlignment="1">
      <alignment horizontal="center"/>
    </xf>
    <xf numFmtId="0" fontId="21" fillId="21" borderId="66" xfId="0" applyFont="1" applyFill="1" applyBorder="1" applyAlignment="1">
      <alignment horizontal="center" vertical="center" wrapText="1"/>
    </xf>
    <xf numFmtId="0" fontId="21" fillId="21" borderId="67" xfId="0" applyFont="1" applyFill="1" applyBorder="1" applyAlignment="1">
      <alignment horizontal="center" vertical="center" wrapText="1"/>
    </xf>
    <xf numFmtId="0" fontId="21" fillId="21" borderId="68" xfId="0" applyFont="1" applyFill="1" applyBorder="1" applyAlignment="1">
      <alignment horizontal="center" vertical="center" wrapText="1"/>
    </xf>
    <xf numFmtId="0" fontId="21" fillId="21" borderId="69" xfId="0" applyFont="1" applyFill="1" applyBorder="1" applyAlignment="1">
      <alignment horizontal="center" vertical="center" wrapText="1"/>
    </xf>
    <xf numFmtId="0" fontId="21" fillId="21" borderId="70" xfId="0" applyFont="1" applyFill="1" applyBorder="1" applyAlignment="1">
      <alignment horizontal="center" vertical="center" wrapText="1"/>
    </xf>
    <xf numFmtId="0" fontId="21" fillId="21" borderId="71" xfId="0" applyFont="1" applyFill="1" applyBorder="1" applyAlignment="1">
      <alignment horizontal="center" vertical="center" wrapText="1"/>
    </xf>
    <xf numFmtId="9" fontId="14" fillId="0" borderId="20" xfId="2" applyFont="1" applyBorder="1" applyAlignment="1">
      <alignment horizontal="center"/>
    </xf>
    <xf numFmtId="9" fontId="14" fillId="0" borderId="22" xfId="2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4" borderId="31" xfId="0" applyFont="1" applyFill="1" applyBorder="1" applyAlignment="1"/>
    <xf numFmtId="0" fontId="14" fillId="4" borderId="32" xfId="0" applyFont="1" applyFill="1" applyBorder="1" applyAlignment="1"/>
    <xf numFmtId="0" fontId="14" fillId="4" borderId="33" xfId="0" applyFont="1" applyFill="1" applyBorder="1" applyAlignment="1"/>
    <xf numFmtId="0" fontId="14" fillId="4" borderId="20" xfId="0" applyFont="1" applyFill="1" applyBorder="1" applyAlignment="1"/>
    <xf numFmtId="0" fontId="14" fillId="4" borderId="21" xfId="0" applyFont="1" applyFill="1" applyBorder="1" applyAlignment="1"/>
    <xf numFmtId="0" fontId="14" fillId="4" borderId="22" xfId="0" applyFont="1" applyFill="1" applyBorder="1" applyAlignment="1"/>
    <xf numFmtId="0" fontId="17" fillId="3" borderId="53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20" fillId="11" borderId="38" xfId="0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9" fontId="14" fillId="0" borderId="16" xfId="2" applyFont="1" applyBorder="1" applyAlignment="1">
      <alignment horizontal="center"/>
    </xf>
    <xf numFmtId="9" fontId="14" fillId="0" borderId="18" xfId="2" applyFont="1" applyBorder="1" applyAlignment="1">
      <alignment horizontal="center"/>
    </xf>
    <xf numFmtId="0" fontId="21" fillId="11" borderId="28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center" vertical="center"/>
    </xf>
    <xf numFmtId="0" fontId="30" fillId="11" borderId="2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0" fontId="21" fillId="11" borderId="46" xfId="0" applyFont="1" applyFill="1" applyBorder="1" applyAlignment="1">
      <alignment horizontal="center" vertical="center"/>
    </xf>
    <xf numFmtId="0" fontId="21" fillId="11" borderId="77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vertical="center" wrapText="1"/>
    </xf>
    <xf numFmtId="164" fontId="14" fillId="14" borderId="21" xfId="0" applyNumberFormat="1" applyFont="1" applyFill="1" applyBorder="1"/>
    <xf numFmtId="164" fontId="14" fillId="14" borderId="22" xfId="0" applyNumberFormat="1" applyFont="1" applyFill="1" applyBorder="1"/>
    <xf numFmtId="0" fontId="11" fillId="3" borderId="12" xfId="0" applyFont="1" applyFill="1" applyBorder="1" applyAlignment="1">
      <alignment vertical="center" wrapText="1"/>
    </xf>
    <xf numFmtId="0" fontId="14" fillId="13" borderId="12" xfId="0" applyFont="1" applyFill="1" applyBorder="1" applyAlignment="1">
      <alignment vertical="center"/>
    </xf>
    <xf numFmtId="0" fontId="23" fillId="0" borderId="31" xfId="0" quotePrefix="1" applyFont="1" applyFill="1" applyBorder="1" applyAlignment="1"/>
    <xf numFmtId="0" fontId="23" fillId="0" borderId="32" xfId="0" quotePrefix="1" applyFont="1" applyFill="1" applyBorder="1" applyAlignment="1"/>
    <xf numFmtId="0" fontId="23" fillId="0" borderId="33" xfId="0" quotePrefix="1" applyFont="1" applyFill="1" applyBorder="1" applyAlignment="1"/>
    <xf numFmtId="0" fontId="14" fillId="4" borderId="12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12" xfId="0" applyFont="1" applyFill="1" applyBorder="1" applyAlignment="1"/>
    <xf numFmtId="0" fontId="14" fillId="4" borderId="53" xfId="0" applyFont="1" applyFill="1" applyBorder="1" applyAlignment="1">
      <alignment horizontal="center"/>
    </xf>
    <xf numFmtId="0" fontId="11" fillId="3" borderId="12" xfId="0" applyFont="1" applyFill="1" applyBorder="1" applyAlignment="1">
      <alignment vertical="center"/>
    </xf>
    <xf numFmtId="0" fontId="25" fillId="11" borderId="27" xfId="0" applyFont="1" applyFill="1" applyBorder="1" applyAlignment="1">
      <alignment horizontal="center" wrapText="1"/>
    </xf>
    <xf numFmtId="0" fontId="25" fillId="11" borderId="28" xfId="0" applyFont="1" applyFill="1" applyBorder="1" applyAlignment="1">
      <alignment horizontal="center" wrapText="1"/>
    </xf>
    <xf numFmtId="0" fontId="25" fillId="11" borderId="29" xfId="0" applyFont="1" applyFill="1" applyBorder="1" applyAlignment="1">
      <alignment horizontal="center" wrapText="1"/>
    </xf>
    <xf numFmtId="0" fontId="21" fillId="11" borderId="27" xfId="0" applyFont="1" applyFill="1" applyBorder="1" applyAlignment="1">
      <alignment horizontal="center"/>
    </xf>
    <xf numFmtId="0" fontId="21" fillId="11" borderId="28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center"/>
    </xf>
    <xf numFmtId="0" fontId="14" fillId="4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top"/>
    </xf>
    <xf numFmtId="0" fontId="11" fillId="4" borderId="5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left"/>
    </xf>
    <xf numFmtId="14" fontId="14" fillId="4" borderId="12" xfId="0" quotePrefix="1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1" fillId="3" borderId="45" xfId="0" applyFont="1" applyFill="1" applyBorder="1" applyAlignment="1"/>
    <xf numFmtId="0" fontId="21" fillId="11" borderId="27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left"/>
    </xf>
    <xf numFmtId="0" fontId="14" fillId="4" borderId="21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0" fontId="11" fillId="3" borderId="53" xfId="0" applyFont="1" applyFill="1" applyBorder="1" applyAlignment="1"/>
    <xf numFmtId="0" fontId="14" fillId="3" borderId="53" xfId="0" applyFont="1" applyFill="1" applyBorder="1" applyAlignment="1"/>
    <xf numFmtId="0" fontId="14" fillId="3" borderId="12" xfId="0" applyFont="1" applyFill="1" applyBorder="1" applyAlignment="1"/>
    <xf numFmtId="0" fontId="21" fillId="11" borderId="28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14" fontId="11" fillId="14" borderId="20" xfId="0" applyNumberFormat="1" applyFont="1" applyFill="1" applyBorder="1" applyAlignment="1">
      <alignment horizontal="center"/>
    </xf>
    <xf numFmtId="14" fontId="11" fillId="14" borderId="21" xfId="0" applyNumberFormat="1" applyFont="1" applyFill="1" applyBorder="1" applyAlignment="1">
      <alignment horizontal="center"/>
    </xf>
    <xf numFmtId="14" fontId="11" fillId="14" borderId="22" xfId="0" applyNumberFormat="1" applyFont="1" applyFill="1" applyBorder="1" applyAlignment="1">
      <alignment horizontal="center"/>
    </xf>
    <xf numFmtId="0" fontId="14" fillId="4" borderId="13" xfId="0" applyFont="1" applyFill="1" applyBorder="1" applyAlignment="1"/>
    <xf numFmtId="0" fontId="14" fillId="4" borderId="14" xfId="0" applyFont="1" applyFill="1" applyBorder="1" applyAlignment="1"/>
    <xf numFmtId="0" fontId="14" fillId="4" borderId="15" xfId="0" applyFont="1" applyFill="1" applyBorder="1" applyAlignment="1"/>
    <xf numFmtId="0" fontId="11" fillId="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top" wrapText="1"/>
    </xf>
    <xf numFmtId="0" fontId="11" fillId="3" borderId="12" xfId="0" applyFont="1" applyFill="1" applyBorder="1" applyAlignment="1">
      <alignment horizontal="left" vertical="center"/>
    </xf>
    <xf numFmtId="14" fontId="14" fillId="4" borderId="12" xfId="0" applyNumberFormat="1" applyFont="1" applyFill="1" applyBorder="1" applyAlignment="1">
      <alignment horizontal="left"/>
    </xf>
    <xf numFmtId="0" fontId="24" fillId="4" borderId="12" xfId="6" applyFont="1" applyFill="1" applyBorder="1" applyAlignment="1">
      <alignment horizontal="left"/>
    </xf>
    <xf numFmtId="0" fontId="14" fillId="4" borderId="12" xfId="0" quotePrefix="1" applyFont="1" applyFill="1" applyBorder="1" applyAlignment="1">
      <alignment horizontal="left"/>
    </xf>
    <xf numFmtId="164" fontId="14" fillId="14" borderId="32" xfId="0" applyNumberFormat="1" applyFont="1" applyFill="1" applyBorder="1"/>
    <xf numFmtId="164" fontId="14" fillId="14" borderId="33" xfId="0" applyNumberFormat="1" applyFont="1" applyFill="1" applyBorder="1"/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27" fillId="5" borderId="30" xfId="4" applyFont="1" applyFill="1" applyBorder="1" applyAlignment="1">
      <alignment horizontal="center"/>
    </xf>
    <xf numFmtId="0" fontId="27" fillId="5" borderId="57" xfId="4" applyFont="1" applyFill="1" applyBorder="1" applyAlignment="1">
      <alignment horizontal="center"/>
    </xf>
    <xf numFmtId="0" fontId="27" fillId="5" borderId="43" xfId="4" applyFont="1" applyFill="1" applyBorder="1" applyAlignment="1">
      <alignment horizontal="center"/>
    </xf>
    <xf numFmtId="0" fontId="27" fillId="0" borderId="12" xfId="0" applyFont="1" applyFill="1" applyBorder="1"/>
    <xf numFmtId="0" fontId="27" fillId="5" borderId="20" xfId="4" applyFont="1" applyFill="1" applyBorder="1" applyAlignment="1">
      <alignment horizontal="center"/>
    </xf>
    <xf numFmtId="0" fontId="27" fillId="5" borderId="21" xfId="4" applyFont="1" applyFill="1" applyBorder="1" applyAlignment="1">
      <alignment horizontal="center"/>
    </xf>
    <xf numFmtId="0" fontId="27" fillId="5" borderId="22" xfId="4" applyFont="1" applyFill="1" applyBorder="1" applyAlignment="1">
      <alignment horizontal="center"/>
    </xf>
    <xf numFmtId="0" fontId="17" fillId="0" borderId="20" xfId="3" quotePrefix="1" applyFont="1" applyFill="1" applyBorder="1" applyAlignment="1"/>
    <xf numFmtId="0" fontId="17" fillId="0" borderId="21" xfId="3" quotePrefix="1" applyFont="1" applyFill="1" applyBorder="1" applyAlignment="1"/>
    <xf numFmtId="0" fontId="17" fillId="0" borderId="22" xfId="3" quotePrefix="1" applyFont="1" applyFill="1" applyBorder="1" applyAlignment="1"/>
    <xf numFmtId="0" fontId="17" fillId="5" borderId="27" xfId="3" applyFont="1" applyFill="1" applyBorder="1" applyAlignment="1">
      <alignment horizontal="center"/>
    </xf>
    <xf numFmtId="0" fontId="17" fillId="5" borderId="28" xfId="3" applyFont="1" applyFill="1" applyBorder="1" applyAlignment="1">
      <alignment horizontal="center"/>
    </xf>
    <xf numFmtId="0" fontId="14" fillId="4" borderId="12" xfId="0" applyFont="1" applyFill="1" applyBorder="1" applyAlignment="1"/>
    <xf numFmtId="0" fontId="11" fillId="3" borderId="53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left"/>
    </xf>
    <xf numFmtId="0" fontId="11" fillId="3" borderId="53" xfId="0" applyFont="1" applyFill="1" applyBorder="1" applyAlignment="1">
      <alignment horizontal="left"/>
    </xf>
    <xf numFmtId="0" fontId="11" fillId="3" borderId="20" xfId="0" applyFont="1" applyFill="1" applyBorder="1" applyAlignment="1"/>
    <xf numFmtId="0" fontId="11" fillId="3" borderId="21" xfId="0" applyFont="1" applyFill="1" applyBorder="1" applyAlignment="1"/>
    <xf numFmtId="0" fontId="11" fillId="3" borderId="22" xfId="0" applyFont="1" applyFill="1" applyBorder="1" applyAlignment="1"/>
    <xf numFmtId="0" fontId="14" fillId="4" borderId="53" xfId="0" quotePrefix="1" applyFont="1" applyFill="1" applyBorder="1" applyAlignment="1">
      <alignment horizontal="left"/>
    </xf>
    <xf numFmtId="1" fontId="14" fillId="4" borderId="12" xfId="1" applyNumberFormat="1" applyFont="1" applyFill="1" applyBorder="1" applyAlignment="1">
      <alignment horizontal="left"/>
    </xf>
    <xf numFmtId="0" fontId="19" fillId="11" borderId="30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14" fillId="0" borderId="16" xfId="0" applyFont="1" applyBorder="1" applyAlignment="1"/>
    <xf numFmtId="0" fontId="14" fillId="0" borderId="17" xfId="0" applyFont="1" applyBorder="1" applyAlignment="1"/>
    <xf numFmtId="0" fontId="14" fillId="0" borderId="18" xfId="0" applyFont="1" applyBorder="1" applyAlignment="1"/>
    <xf numFmtId="0" fontId="14" fillId="0" borderId="20" xfId="0" applyFont="1" applyBorder="1" applyAlignment="1"/>
    <xf numFmtId="0" fontId="14" fillId="0" borderId="21" xfId="0" applyFont="1" applyBorder="1" applyAlignment="1"/>
    <xf numFmtId="0" fontId="14" fillId="0" borderId="22" xfId="0" applyFont="1" applyBorder="1" applyAlignment="1"/>
    <xf numFmtId="0" fontId="21" fillId="11" borderId="30" xfId="0" applyFont="1" applyFill="1" applyBorder="1" applyAlignment="1">
      <alignment horizontal="center"/>
    </xf>
    <xf numFmtId="0" fontId="21" fillId="11" borderId="57" xfId="0" applyFont="1" applyFill="1" applyBorder="1" applyAlignment="1">
      <alignment horizontal="center"/>
    </xf>
    <xf numFmtId="0" fontId="21" fillId="11" borderId="55" xfId="0" applyFont="1" applyFill="1" applyBorder="1" applyAlignment="1">
      <alignment horizontal="center"/>
    </xf>
    <xf numFmtId="0" fontId="11" fillId="3" borderId="13" xfId="0" applyFont="1" applyFill="1" applyBorder="1" applyAlignment="1"/>
    <xf numFmtId="0" fontId="11" fillId="3" borderId="14" xfId="0" applyFont="1" applyFill="1" applyBorder="1" applyAlignment="1"/>
    <xf numFmtId="0" fontId="11" fillId="3" borderId="15" xfId="0" applyFont="1" applyFill="1" applyBorder="1" applyAlignment="1"/>
    <xf numFmtId="0" fontId="23" fillId="0" borderId="53" xfId="4" quotePrefix="1" applyFont="1" applyFill="1" applyBorder="1" applyAlignment="1">
      <alignment horizontal="center"/>
    </xf>
    <xf numFmtId="0" fontId="27" fillId="0" borderId="12" xfId="4" applyFont="1" applyBorder="1" applyAlignment="1"/>
    <xf numFmtId="0" fontId="27" fillId="0" borderId="53" xfId="4" applyFont="1" applyBorder="1" applyAlignment="1"/>
    <xf numFmtId="0" fontId="17" fillId="5" borderId="57" xfId="0" applyFont="1" applyFill="1" applyBorder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1" fillId="0" borderId="53" xfId="0" quotePrefix="1" applyFont="1" applyFill="1" applyBorder="1" applyAlignment="1"/>
    <xf numFmtId="0" fontId="17" fillId="0" borderId="12" xfId="0" applyFont="1" applyFill="1" applyBorder="1" applyAlignment="1"/>
    <xf numFmtId="0" fontId="14" fillId="0" borderId="53" xfId="0" applyFont="1" applyBorder="1"/>
    <xf numFmtId="0" fontId="11" fillId="3" borderId="53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/>
    </xf>
    <xf numFmtId="0" fontId="14" fillId="11" borderId="39" xfId="0" applyFont="1" applyFill="1" applyBorder="1" applyAlignment="1">
      <alignment horizontal="center"/>
    </xf>
    <xf numFmtId="0" fontId="21" fillId="11" borderId="36" xfId="0" applyFont="1" applyFill="1" applyBorder="1" applyAlignment="1">
      <alignment horizontal="center" wrapText="1"/>
    </xf>
    <xf numFmtId="0" fontId="21" fillId="11" borderId="35" xfId="0" applyFont="1" applyFill="1" applyBorder="1" applyAlignment="1">
      <alignment horizontal="center" wrapText="1"/>
    </xf>
    <xf numFmtId="0" fontId="21" fillId="11" borderId="37" xfId="0" applyFont="1" applyFill="1" applyBorder="1" applyAlignment="1">
      <alignment horizontal="center" wrapText="1"/>
    </xf>
    <xf numFmtId="0" fontId="21" fillId="11" borderId="12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14" fillId="0" borderId="31" xfId="0" applyFont="1" applyBorder="1"/>
    <xf numFmtId="0" fontId="14" fillId="0" borderId="32" xfId="0" applyFont="1" applyBorder="1"/>
    <xf numFmtId="0" fontId="14" fillId="0" borderId="33" xfId="0" applyFont="1" applyBorder="1"/>
    <xf numFmtId="0" fontId="21" fillId="11" borderId="47" xfId="0" applyFont="1" applyFill="1" applyBorder="1" applyAlignment="1">
      <alignment horizontal="center"/>
    </xf>
    <xf numFmtId="0" fontId="21" fillId="11" borderId="48" xfId="0" applyFont="1" applyFill="1" applyBorder="1" applyAlignment="1">
      <alignment horizontal="center"/>
    </xf>
    <xf numFmtId="0" fontId="32" fillId="19" borderId="39" xfId="0" applyFont="1" applyFill="1" applyBorder="1" applyAlignment="1">
      <alignment horizontal="center" vertical="center" wrapText="1"/>
    </xf>
    <xf numFmtId="0" fontId="32" fillId="19" borderId="42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/>
    </xf>
    <xf numFmtId="0" fontId="21" fillId="11" borderId="35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21" fillId="11" borderId="38" xfId="0" applyFont="1" applyFill="1" applyBorder="1" applyAlignment="1">
      <alignment horizontal="center" vertical="center"/>
    </xf>
    <xf numFmtId="0" fontId="21" fillId="11" borderId="39" xfId="0" applyFont="1" applyFill="1" applyBorder="1" applyAlignment="1">
      <alignment horizontal="center" vertical="center"/>
    </xf>
    <xf numFmtId="0" fontId="20" fillId="11" borderId="62" xfId="0" applyFont="1" applyFill="1" applyBorder="1" applyAlignment="1">
      <alignment horizontal="center" vertical="center" wrapText="1"/>
    </xf>
    <xf numFmtId="0" fontId="20" fillId="11" borderId="63" xfId="0" applyFont="1" applyFill="1" applyBorder="1" applyAlignment="1">
      <alignment horizontal="center" vertical="center" wrapText="1"/>
    </xf>
    <xf numFmtId="0" fontId="17" fillId="15" borderId="54" xfId="0" applyFont="1" applyFill="1" applyBorder="1" applyAlignment="1">
      <alignment horizontal="left" vertical="center" wrapText="1"/>
    </xf>
    <xf numFmtId="0" fontId="17" fillId="15" borderId="65" xfId="0" applyFont="1" applyFill="1" applyBorder="1" applyAlignment="1">
      <alignment horizontal="left" vertical="center" wrapText="1"/>
    </xf>
    <xf numFmtId="0" fontId="17" fillId="15" borderId="61" xfId="0" applyFont="1" applyFill="1" applyBorder="1" applyAlignment="1">
      <alignment horizontal="left" vertical="center" wrapText="1"/>
    </xf>
    <xf numFmtId="0" fontId="17" fillId="7" borderId="54" xfId="0" applyFont="1" applyFill="1" applyBorder="1" applyAlignment="1">
      <alignment horizontal="left" vertical="center" wrapText="1"/>
    </xf>
    <xf numFmtId="0" fontId="17" fillId="7" borderId="65" xfId="0" applyFont="1" applyFill="1" applyBorder="1" applyAlignment="1">
      <alignment horizontal="left" vertical="center" wrapText="1"/>
    </xf>
    <xf numFmtId="0" fontId="17" fillId="7" borderId="61" xfId="0" applyFont="1" applyFill="1" applyBorder="1" applyAlignment="1">
      <alignment horizontal="left" vertical="center" wrapText="1"/>
    </xf>
    <xf numFmtId="0" fontId="17" fillId="10" borderId="54" xfId="0" applyFont="1" applyFill="1" applyBorder="1" applyAlignment="1">
      <alignment horizontal="left" vertical="center" wrapText="1"/>
    </xf>
    <xf numFmtId="0" fontId="17" fillId="10" borderId="65" xfId="0" applyFont="1" applyFill="1" applyBorder="1" applyAlignment="1">
      <alignment horizontal="left" vertical="center" wrapText="1"/>
    </xf>
    <xf numFmtId="0" fontId="17" fillId="10" borderId="61" xfId="0" applyFont="1" applyFill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54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3" fillId="0" borderId="61" xfId="0" applyFont="1" applyBorder="1" applyAlignment="1">
      <alignment vertical="center" wrapText="1"/>
    </xf>
    <xf numFmtId="0" fontId="32" fillId="19" borderId="38" xfId="0" applyFont="1" applyFill="1" applyBorder="1" applyAlignment="1">
      <alignment horizontal="center" vertical="center" wrapText="1"/>
    </xf>
    <xf numFmtId="0" fontId="32" fillId="19" borderId="40" xfId="0" applyFont="1" applyFill="1" applyBorder="1" applyAlignment="1">
      <alignment horizontal="center" vertical="center" wrapText="1"/>
    </xf>
    <xf numFmtId="0" fontId="32" fillId="19" borderId="12" xfId="0" applyFont="1" applyFill="1" applyBorder="1" applyAlignment="1">
      <alignment horizontal="center" vertical="center" wrapText="1"/>
    </xf>
    <xf numFmtId="0" fontId="32" fillId="19" borderId="41" xfId="0" applyFont="1" applyFill="1" applyBorder="1" applyAlignment="1">
      <alignment horizontal="center" vertical="center" wrapText="1"/>
    </xf>
    <xf numFmtId="0" fontId="21" fillId="11" borderId="49" xfId="0" applyFont="1" applyFill="1" applyBorder="1" applyAlignment="1">
      <alignment horizontal="center"/>
    </xf>
    <xf numFmtId="0" fontId="21" fillId="11" borderId="46" xfId="0" applyFont="1" applyFill="1" applyBorder="1" applyAlignment="1">
      <alignment horizontal="center"/>
    </xf>
    <xf numFmtId="0" fontId="21" fillId="11" borderId="76" xfId="0" applyFont="1" applyFill="1" applyBorder="1" applyAlignment="1">
      <alignment horizontal="center"/>
    </xf>
    <xf numFmtId="0" fontId="14" fillId="13" borderId="16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4" fillId="0" borderId="31" xfId="0" applyFont="1" applyBorder="1" applyAlignment="1"/>
    <xf numFmtId="0" fontId="14" fillId="0" borderId="32" xfId="0" applyFont="1" applyBorder="1" applyAlignment="1"/>
    <xf numFmtId="0" fontId="14" fillId="0" borderId="33" xfId="0" applyFont="1" applyBorder="1" applyAlignment="1"/>
    <xf numFmtId="0" fontId="21" fillId="11" borderId="73" xfId="0" applyFont="1" applyFill="1" applyBorder="1" applyAlignment="1">
      <alignment horizontal="center"/>
    </xf>
    <xf numFmtId="0" fontId="21" fillId="11" borderId="74" xfId="0" applyFont="1" applyFill="1" applyBorder="1" applyAlignment="1">
      <alignment horizontal="center"/>
    </xf>
    <xf numFmtId="0" fontId="21" fillId="11" borderId="77" xfId="0" applyFont="1" applyFill="1" applyBorder="1" applyAlignment="1">
      <alignment horizontal="center"/>
    </xf>
    <xf numFmtId="0" fontId="14" fillId="13" borderId="32" xfId="0" applyFont="1" applyFill="1" applyBorder="1" applyAlignment="1">
      <alignment horizontal="center"/>
    </xf>
    <xf numFmtId="0" fontId="14" fillId="13" borderId="21" xfId="0" applyFont="1" applyFill="1" applyBorder="1" applyAlignment="1">
      <alignment horizontal="center"/>
    </xf>
    <xf numFmtId="0" fontId="17" fillId="15" borderId="34" xfId="0" applyFont="1" applyFill="1" applyBorder="1" applyAlignment="1">
      <alignment horizontal="left" vertical="center" wrapText="1"/>
    </xf>
    <xf numFmtId="0" fontId="17" fillId="15" borderId="64" xfId="0" applyFont="1" applyFill="1" applyBorder="1" applyAlignment="1">
      <alignment horizontal="left" vertical="center" wrapText="1"/>
    </xf>
    <xf numFmtId="0" fontId="17" fillId="15" borderId="60" xfId="0" applyFont="1" applyFill="1" applyBorder="1" applyAlignment="1">
      <alignment horizontal="left" vertical="center" wrapText="1"/>
    </xf>
    <xf numFmtId="0" fontId="17" fillId="9" borderId="34" xfId="0" applyFont="1" applyFill="1" applyBorder="1" applyAlignment="1">
      <alignment vertical="center" wrapText="1"/>
    </xf>
    <xf numFmtId="0" fontId="17" fillId="9" borderId="64" xfId="0" applyFont="1" applyFill="1" applyBorder="1" applyAlignment="1">
      <alignment vertical="center" wrapText="1"/>
    </xf>
    <xf numFmtId="0" fontId="17" fillId="9" borderId="60" xfId="0" applyFont="1" applyFill="1" applyBorder="1" applyAlignment="1">
      <alignment vertical="center" wrapText="1"/>
    </xf>
    <xf numFmtId="0" fontId="17" fillId="7" borderId="34" xfId="0" applyFont="1" applyFill="1" applyBorder="1" applyAlignment="1">
      <alignment vertical="center" wrapText="1"/>
    </xf>
    <xf numFmtId="0" fontId="17" fillId="7" borderId="64" xfId="0" applyFont="1" applyFill="1" applyBorder="1" applyAlignment="1">
      <alignment vertical="center" wrapText="1"/>
    </xf>
    <xf numFmtId="0" fontId="17" fillId="7" borderId="60" xfId="0" applyFont="1" applyFill="1" applyBorder="1" applyAlignment="1">
      <alignment vertical="center" wrapText="1"/>
    </xf>
    <xf numFmtId="0" fontId="17" fillId="10" borderId="34" xfId="0" applyFont="1" applyFill="1" applyBorder="1" applyAlignment="1">
      <alignment vertical="center" wrapText="1"/>
    </xf>
    <xf numFmtId="0" fontId="17" fillId="10" borderId="64" xfId="0" applyFont="1" applyFill="1" applyBorder="1" applyAlignment="1">
      <alignment vertical="center" wrapText="1"/>
    </xf>
    <xf numFmtId="0" fontId="17" fillId="10" borderId="60" xfId="0" applyFont="1" applyFill="1" applyBorder="1" applyAlignment="1">
      <alignment vertical="center" wrapText="1"/>
    </xf>
    <xf numFmtId="0" fontId="20" fillId="11" borderId="80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50" xfId="0" applyFont="1" applyFill="1" applyBorder="1" applyAlignment="1">
      <alignment horizontal="center" vertical="center" wrapText="1"/>
    </xf>
    <xf numFmtId="0" fontId="20" fillId="11" borderId="79" xfId="0" applyFont="1" applyFill="1" applyBorder="1" applyAlignment="1">
      <alignment horizontal="center" vertical="center" wrapText="1"/>
    </xf>
    <xf numFmtId="0" fontId="27" fillId="15" borderId="47" xfId="0" applyFont="1" applyFill="1" applyBorder="1" applyAlignment="1">
      <alignment horizontal="left" vertical="center" wrapText="1"/>
    </xf>
    <xf numFmtId="0" fontId="27" fillId="15" borderId="78" xfId="0" applyFont="1" applyFill="1" applyBorder="1" applyAlignment="1">
      <alignment horizontal="left" vertical="center" wrapText="1"/>
    </xf>
    <xf numFmtId="0" fontId="27" fillId="15" borderId="44" xfId="0" applyFont="1" applyFill="1" applyBorder="1" applyAlignment="1">
      <alignment horizontal="left" vertical="center" wrapText="1"/>
    </xf>
    <xf numFmtId="0" fontId="27" fillId="15" borderId="23" xfId="0" applyFont="1" applyFill="1" applyBorder="1" applyAlignment="1">
      <alignment horizontal="left" vertical="center" wrapText="1"/>
    </xf>
    <xf numFmtId="0" fontId="27" fillId="15" borderId="50" xfId="0" applyFont="1" applyFill="1" applyBorder="1" applyAlignment="1">
      <alignment horizontal="left" vertical="center" wrapText="1"/>
    </xf>
    <xf numFmtId="0" fontId="27" fillId="15" borderId="79" xfId="0" applyFont="1" applyFill="1" applyBorder="1" applyAlignment="1">
      <alignment horizontal="left" vertical="center" wrapText="1"/>
    </xf>
    <xf numFmtId="0" fontId="27" fillId="7" borderId="47" xfId="0" applyFont="1" applyFill="1" applyBorder="1" applyAlignment="1">
      <alignment horizontal="left" vertical="center" wrapText="1"/>
    </xf>
    <xf numFmtId="0" fontId="27" fillId="7" borderId="78" xfId="0" applyFont="1" applyFill="1" applyBorder="1" applyAlignment="1">
      <alignment horizontal="left" vertical="center" wrapText="1"/>
    </xf>
    <xf numFmtId="0" fontId="27" fillId="7" borderId="44" xfId="0" applyFont="1" applyFill="1" applyBorder="1" applyAlignment="1">
      <alignment horizontal="left" vertical="center" wrapText="1"/>
    </xf>
    <xf numFmtId="0" fontId="27" fillId="7" borderId="23" xfId="0" applyFont="1" applyFill="1" applyBorder="1" applyAlignment="1">
      <alignment horizontal="left" vertical="center" wrapText="1"/>
    </xf>
    <xf numFmtId="0" fontId="27" fillId="7" borderId="50" xfId="0" applyFont="1" applyFill="1" applyBorder="1" applyAlignment="1">
      <alignment horizontal="left" vertical="center" wrapText="1"/>
    </xf>
    <xf numFmtId="0" fontId="27" fillId="7" borderId="79" xfId="0" applyFont="1" applyFill="1" applyBorder="1" applyAlignment="1">
      <alignment horizontal="left" vertical="center" wrapText="1"/>
    </xf>
    <xf numFmtId="0" fontId="27" fillId="10" borderId="47" xfId="0" applyFont="1" applyFill="1" applyBorder="1" applyAlignment="1">
      <alignment horizontal="left" vertical="center" wrapText="1"/>
    </xf>
    <xf numFmtId="0" fontId="27" fillId="10" borderId="78" xfId="0" applyFont="1" applyFill="1" applyBorder="1" applyAlignment="1">
      <alignment horizontal="left" vertical="center" wrapText="1"/>
    </xf>
    <xf numFmtId="0" fontId="27" fillId="10" borderId="44" xfId="0" applyFont="1" applyFill="1" applyBorder="1" applyAlignment="1">
      <alignment horizontal="left" vertical="center" wrapText="1"/>
    </xf>
    <xf numFmtId="0" fontId="27" fillId="10" borderId="23" xfId="0" applyFont="1" applyFill="1" applyBorder="1" applyAlignment="1">
      <alignment horizontal="left" vertical="center" wrapText="1"/>
    </xf>
    <xf numFmtId="0" fontId="27" fillId="10" borderId="50" xfId="0" applyFont="1" applyFill="1" applyBorder="1" applyAlignment="1">
      <alignment horizontal="left" vertical="center" wrapText="1"/>
    </xf>
    <xf numFmtId="0" fontId="27" fillId="10" borderId="79" xfId="0" applyFont="1" applyFill="1" applyBorder="1" applyAlignment="1">
      <alignment horizontal="left" vertical="center" wrapText="1"/>
    </xf>
    <xf numFmtId="0" fontId="27" fillId="16" borderId="47" xfId="0" applyFont="1" applyFill="1" applyBorder="1" applyAlignment="1">
      <alignment horizontal="left" vertical="center" wrapText="1"/>
    </xf>
    <xf numFmtId="0" fontId="27" fillId="16" borderId="78" xfId="0" applyFont="1" applyFill="1" applyBorder="1" applyAlignment="1">
      <alignment horizontal="left" vertical="center" wrapText="1"/>
    </xf>
    <xf numFmtId="0" fontId="27" fillId="16" borderId="50" xfId="0" applyFont="1" applyFill="1" applyBorder="1" applyAlignment="1">
      <alignment horizontal="left" vertical="center" wrapText="1"/>
    </xf>
    <xf numFmtId="0" fontId="27" fillId="16" borderId="79" xfId="0" applyFont="1" applyFill="1" applyBorder="1" applyAlignment="1">
      <alignment horizontal="left" vertical="center" wrapText="1"/>
    </xf>
    <xf numFmtId="0" fontId="20" fillId="11" borderId="45" xfId="0" applyFont="1" applyFill="1" applyBorder="1" applyAlignment="1">
      <alignment horizontal="center" vertical="center" wrapText="1"/>
    </xf>
    <xf numFmtId="0" fontId="20" fillId="11" borderId="61" xfId="0" applyFont="1" applyFill="1" applyBorder="1" applyAlignment="1">
      <alignment horizontal="center" vertical="center" wrapText="1"/>
    </xf>
    <xf numFmtId="0" fontId="17" fillId="7" borderId="47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17" fillId="7" borderId="50" xfId="0" applyFont="1" applyFill="1" applyBorder="1" applyAlignment="1">
      <alignment horizontal="center" vertical="center" wrapText="1"/>
    </xf>
    <xf numFmtId="0" fontId="17" fillId="7" borderId="51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25" fillId="11" borderId="58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0" fontId="25" fillId="11" borderId="59" xfId="0" applyFont="1" applyFill="1" applyBorder="1" applyAlignment="1">
      <alignment horizontal="center" vertical="center"/>
    </xf>
    <xf numFmtId="0" fontId="17" fillId="16" borderId="54" xfId="0" applyFont="1" applyFill="1" applyBorder="1" applyAlignment="1">
      <alignment horizontal="left" vertical="center" wrapText="1"/>
    </xf>
    <xf numFmtId="0" fontId="17" fillId="16" borderId="61" xfId="0" applyFont="1" applyFill="1" applyBorder="1" applyAlignment="1">
      <alignment horizontal="left" vertical="center" wrapText="1"/>
    </xf>
    <xf numFmtId="0" fontId="17" fillId="9" borderId="54" xfId="0" applyFont="1" applyFill="1" applyBorder="1" applyAlignment="1">
      <alignment horizontal="left" vertical="center" wrapText="1"/>
    </xf>
    <xf numFmtId="0" fontId="17" fillId="9" borderId="65" xfId="0" applyFont="1" applyFill="1" applyBorder="1" applyAlignment="1">
      <alignment horizontal="left" vertical="center" wrapText="1"/>
    </xf>
    <xf numFmtId="0" fontId="17" fillId="9" borderId="61" xfId="0" applyFont="1" applyFill="1" applyBorder="1" applyAlignment="1">
      <alignment horizontal="left" vertical="center" wrapText="1"/>
    </xf>
    <xf numFmtId="0" fontId="17" fillId="14" borderId="34" xfId="0" applyFont="1" applyFill="1" applyBorder="1" applyAlignment="1">
      <alignment vertical="center" wrapText="1"/>
    </xf>
    <xf numFmtId="0" fontId="17" fillId="14" borderId="6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1" fillId="4" borderId="20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14" fillId="4" borderId="20" xfId="0" quotePrefix="1" applyFont="1" applyFill="1" applyBorder="1" applyAlignment="1">
      <alignment horizontal="center"/>
    </xf>
    <xf numFmtId="0" fontId="14" fillId="4" borderId="21" xfId="0" quotePrefix="1" applyFont="1" applyFill="1" applyBorder="1" applyAlignment="1">
      <alignment horizontal="center"/>
    </xf>
    <xf numFmtId="0" fontId="14" fillId="4" borderId="22" xfId="0" quotePrefix="1" applyFont="1" applyFill="1" applyBorder="1" applyAlignment="1">
      <alignment horizontal="center"/>
    </xf>
    <xf numFmtId="0" fontId="14" fillId="13" borderId="53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7" fillId="9" borderId="47" xfId="0" applyFont="1" applyFill="1" applyBorder="1" applyAlignment="1">
      <alignment horizontal="left" vertical="center" wrapText="1"/>
    </xf>
    <xf numFmtId="0" fontId="27" fillId="9" borderId="78" xfId="0" applyFont="1" applyFill="1" applyBorder="1" applyAlignment="1">
      <alignment horizontal="left" vertical="center" wrapText="1"/>
    </xf>
    <xf numFmtId="0" fontId="27" fillId="9" borderId="44" xfId="0" applyFont="1" applyFill="1" applyBorder="1" applyAlignment="1">
      <alignment horizontal="left" vertical="center" wrapText="1"/>
    </xf>
    <xf numFmtId="0" fontId="27" fillId="9" borderId="23" xfId="0" applyFont="1" applyFill="1" applyBorder="1" applyAlignment="1">
      <alignment horizontal="left" vertical="center" wrapText="1"/>
    </xf>
    <xf numFmtId="0" fontId="27" fillId="9" borderId="50" xfId="0" applyFont="1" applyFill="1" applyBorder="1" applyAlignment="1">
      <alignment horizontal="left" vertical="center" wrapText="1"/>
    </xf>
    <xf numFmtId="0" fontId="27" fillId="9" borderId="79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/>
    </xf>
    <xf numFmtId="0" fontId="11" fillId="3" borderId="53" xfId="0" applyFont="1" applyFill="1" applyBorder="1"/>
    <xf numFmtId="0" fontId="14" fillId="4" borderId="20" xfId="0" quotePrefix="1" applyFont="1" applyFill="1" applyBorder="1" applyAlignment="1">
      <alignment horizontal="left"/>
    </xf>
    <xf numFmtId="0" fontId="24" fillId="4" borderId="20" xfId="6" applyFont="1" applyFill="1" applyBorder="1" applyAlignment="1">
      <alignment horizontal="left"/>
    </xf>
    <xf numFmtId="14" fontId="14" fillId="4" borderId="20" xfId="0" applyNumberFormat="1" applyFont="1" applyFill="1" applyBorder="1" applyAlignment="1">
      <alignment horizontal="left"/>
    </xf>
    <xf numFmtId="14" fontId="14" fillId="4" borderId="21" xfId="0" applyNumberFormat="1" applyFont="1" applyFill="1" applyBorder="1" applyAlignment="1">
      <alignment horizontal="left"/>
    </xf>
    <xf numFmtId="14" fontId="14" fillId="4" borderId="22" xfId="0" applyNumberFormat="1" applyFont="1" applyFill="1" applyBorder="1" applyAlignment="1">
      <alignment horizontal="left"/>
    </xf>
    <xf numFmtId="0" fontId="14" fillId="4" borderId="13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14" fontId="14" fillId="14" borderId="20" xfId="0" applyNumberFormat="1" applyFont="1" applyFill="1" applyBorder="1" applyAlignment="1">
      <alignment horizontal="center"/>
    </xf>
    <xf numFmtId="14" fontId="14" fillId="14" borderId="22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justify" vertical="top" wrapText="1"/>
    </xf>
    <xf numFmtId="0" fontId="1" fillId="7" borderId="14" xfId="0" applyFont="1" applyFill="1" applyBorder="1" applyAlignment="1">
      <alignment horizontal="justify" vertical="top" wrapText="1"/>
    </xf>
    <xf numFmtId="0" fontId="1" fillId="7" borderId="15" xfId="0" applyFont="1" applyFill="1" applyBorder="1" applyAlignment="1">
      <alignment horizontal="justify" vertical="top" wrapText="1"/>
    </xf>
    <xf numFmtId="0" fontId="1" fillId="7" borderId="19" xfId="0" applyFont="1" applyFill="1" applyBorder="1" applyAlignment="1">
      <alignment horizontal="justify" vertical="top" wrapText="1"/>
    </xf>
    <xf numFmtId="0" fontId="1" fillId="7" borderId="0" xfId="0" applyFont="1" applyFill="1" applyBorder="1" applyAlignment="1">
      <alignment horizontal="justify" vertical="top" wrapText="1"/>
    </xf>
    <xf numFmtId="0" fontId="1" fillId="7" borderId="23" xfId="0" applyFont="1" applyFill="1" applyBorder="1" applyAlignment="1">
      <alignment horizontal="justify" vertical="top" wrapText="1"/>
    </xf>
    <xf numFmtId="0" fontId="1" fillId="7" borderId="16" xfId="0" applyFont="1" applyFill="1" applyBorder="1" applyAlignment="1">
      <alignment horizontal="justify" vertical="top" wrapText="1"/>
    </xf>
    <xf numFmtId="0" fontId="1" fillId="7" borderId="17" xfId="0" applyFont="1" applyFill="1" applyBorder="1" applyAlignment="1">
      <alignment horizontal="justify" vertical="top" wrapText="1"/>
    </xf>
    <xf numFmtId="0" fontId="1" fillId="7" borderId="18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1" fillId="2" borderId="2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/>
    <xf numFmtId="0" fontId="2" fillId="2" borderId="22" xfId="0" applyFont="1" applyFill="1" applyBorder="1"/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24" xfId="0" applyFont="1" applyFill="1" applyBorder="1"/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14" fontId="1" fillId="0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/>
    <xf numFmtId="0" fontId="14" fillId="0" borderId="21" xfId="0" applyFont="1" applyFill="1" applyBorder="1" applyAlignment="1"/>
    <xf numFmtId="0" fontId="14" fillId="0" borderId="22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" fillId="0" borderId="20" xfId="0" applyFont="1" applyBorder="1" applyAlignment="1"/>
    <xf numFmtId="0" fontId="1" fillId="0" borderId="21" xfId="0" applyFont="1" applyBorder="1" applyAlignment="1"/>
    <xf numFmtId="9" fontId="9" fillId="0" borderId="20" xfId="0" quotePrefix="1" applyNumberFormat="1" applyFont="1" applyBorder="1"/>
    <xf numFmtId="9" fontId="9" fillId="0" borderId="22" xfId="0" quotePrefix="1" applyNumberFormat="1" applyFont="1" applyBorder="1"/>
    <xf numFmtId="14" fontId="1" fillId="0" borderId="12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4" fontId="2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2" fillId="0" borderId="7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5" fillId="0" borderId="20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/>
    <xf numFmtId="0" fontId="12" fillId="0" borderId="22" xfId="0" applyNumberFormat="1" applyFont="1" applyFill="1" applyBorder="1" applyAlignment="1" applyProtection="1"/>
    <xf numFmtId="0" fontId="9" fillId="0" borderId="20" xfId="0" applyFont="1" applyBorder="1"/>
    <xf numFmtId="0" fontId="9" fillId="0" borderId="22" xfId="0" applyFont="1" applyBorder="1"/>
    <xf numFmtId="0" fontId="3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8" fillId="0" borderId="0" xfId="8" applyFont="1" applyFill="1" applyAlignment="1">
      <alignment horizontal="center" vertical="center" wrapText="1"/>
    </xf>
    <xf numFmtId="0" fontId="12" fillId="0" borderId="0" xfId="8" applyFont="1" applyFill="1"/>
    <xf numFmtId="0" fontId="38" fillId="0" borderId="0" xfId="8" applyFont="1" applyFill="1" applyAlignment="1">
      <alignment vertical="center"/>
    </xf>
    <xf numFmtId="0" fontId="38" fillId="0" borderId="0" xfId="8" applyFont="1" applyFill="1" applyAlignment="1">
      <alignment horizontal="left" vertical="center"/>
    </xf>
    <xf numFmtId="49" fontId="38" fillId="12" borderId="30" xfId="8" applyNumberFormat="1" applyFont="1" applyFill="1" applyBorder="1" applyAlignment="1">
      <alignment horizontal="center" vertical="center" wrapText="1"/>
    </xf>
    <xf numFmtId="49" fontId="38" fillId="12" borderId="57" xfId="8" applyNumberFormat="1" applyFont="1" applyFill="1" applyBorder="1" applyAlignment="1">
      <alignment horizontal="center" vertical="center" wrapText="1"/>
    </xf>
    <xf numFmtId="49" fontId="38" fillId="12" borderId="43" xfId="8" applyNumberFormat="1" applyFont="1" applyFill="1" applyBorder="1" applyAlignment="1">
      <alignment horizontal="center" vertical="center" wrapText="1"/>
    </xf>
    <xf numFmtId="0" fontId="38" fillId="0" borderId="0" xfId="8" applyFont="1" applyFill="1"/>
    <xf numFmtId="49" fontId="38" fillId="12" borderId="23" xfId="8" quotePrefix="1" applyNumberFormat="1" applyFont="1" applyFill="1" applyBorder="1" applyAlignment="1">
      <alignment horizontal="center" vertical="center" wrapText="1"/>
    </xf>
    <xf numFmtId="49" fontId="38" fillId="12" borderId="65" xfId="8" applyNumberFormat="1" applyFont="1" applyFill="1" applyBorder="1" applyAlignment="1">
      <alignment horizontal="center" vertical="center" wrapText="1"/>
    </xf>
    <xf numFmtId="49" fontId="38" fillId="12" borderId="19" xfId="8" applyNumberFormat="1" applyFont="1" applyFill="1" applyBorder="1" applyAlignment="1">
      <alignment horizontal="center" vertical="center" wrapText="1"/>
    </xf>
    <xf numFmtId="49" fontId="12" fillId="22" borderId="12" xfId="8" applyNumberFormat="1" applyFont="1" applyFill="1" applyBorder="1"/>
    <xf numFmtId="1" fontId="12" fillId="22" borderId="12" xfId="8" applyNumberFormat="1" applyFont="1" applyFill="1" applyBorder="1" applyAlignment="1">
      <alignment horizontal="center"/>
    </xf>
    <xf numFmtId="1" fontId="12" fillId="22" borderId="12" xfId="8" quotePrefix="1" applyNumberFormat="1" applyFont="1" applyFill="1" applyBorder="1" applyAlignment="1">
      <alignment horizontal="center"/>
    </xf>
    <xf numFmtId="49" fontId="12" fillId="22" borderId="12" xfId="8" applyNumberFormat="1" applyFont="1" applyFill="1" applyBorder="1" applyAlignment="1">
      <alignment horizontal="left"/>
    </xf>
    <xf numFmtId="0" fontId="9" fillId="0" borderId="0" xfId="8" applyFont="1"/>
    <xf numFmtId="0" fontId="12" fillId="22" borderId="12" xfId="8" applyNumberFormat="1" applyFont="1" applyFill="1" applyBorder="1"/>
    <xf numFmtId="49" fontId="12" fillId="21" borderId="12" xfId="8" applyNumberFormat="1" applyFont="1" applyFill="1" applyBorder="1"/>
    <xf numFmtId="1" fontId="12" fillId="21" borderId="12" xfId="8" applyNumberFormat="1" applyFont="1" applyFill="1" applyBorder="1" applyAlignment="1">
      <alignment horizontal="center"/>
    </xf>
    <xf numFmtId="1" fontId="12" fillId="21" borderId="12" xfId="8" quotePrefix="1" applyNumberFormat="1" applyFont="1" applyFill="1" applyBorder="1" applyAlignment="1">
      <alignment horizontal="center"/>
    </xf>
    <xf numFmtId="49" fontId="12" fillId="21" borderId="12" xfId="8" applyNumberFormat="1" applyFont="1" applyFill="1" applyBorder="1" applyAlignment="1">
      <alignment horizontal="left"/>
    </xf>
    <xf numFmtId="0" fontId="12" fillId="0" borderId="81" xfId="8" applyFont="1" applyFill="1" applyBorder="1"/>
    <xf numFmtId="0" fontId="12" fillId="0" borderId="81" xfId="8" applyFont="1" applyFill="1" applyBorder="1" applyAlignment="1">
      <alignment horizontal="left"/>
    </xf>
    <xf numFmtId="0" fontId="12" fillId="0" borderId="0" xfId="8" applyFont="1" applyFill="1" applyAlignment="1">
      <alignment horizontal="left"/>
    </xf>
    <xf numFmtId="49" fontId="27" fillId="0" borderId="0" xfId="8" applyNumberFormat="1" applyFont="1" applyFill="1" applyAlignment="1"/>
    <xf numFmtId="0" fontId="9" fillId="0" borderId="0" xfId="8" applyFont="1" applyAlignment="1">
      <alignment horizontal="left"/>
    </xf>
  </cellXfs>
  <cellStyles count="10">
    <cellStyle name="Hipervínculo" xfId="6" builtinId="8"/>
    <cellStyle name="Millares" xfId="1" builtinId="3"/>
    <cellStyle name="Neutral 2" xfId="7"/>
    <cellStyle name="Normal" xfId="0" builtinId="0"/>
    <cellStyle name="Normal 2" xfId="3"/>
    <cellStyle name="Normal 3" xfId="4"/>
    <cellStyle name="Normal 4" xfId="8"/>
    <cellStyle name="Normal 5" xfId="9"/>
    <cellStyle name="Porcentaje" xfId="2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90</xdr:row>
      <xdr:rowOff>114300</xdr:rowOff>
    </xdr:from>
    <xdr:to>
      <xdr:col>14</xdr:col>
      <xdr:colOff>1</xdr:colOff>
      <xdr:row>90</xdr:row>
      <xdr:rowOff>114300</xdr:rowOff>
    </xdr:to>
    <xdr:cxnSp macro="">
      <xdr:nvCxnSpPr>
        <xdr:cNvPr id="8" name="6 Conector recto de flecha"/>
        <xdr:cNvCxnSpPr/>
      </xdr:nvCxnSpPr>
      <xdr:spPr>
        <a:xfrm flipH="1">
          <a:off x="5695950" y="14373225"/>
          <a:ext cx="762001" cy="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1</xdr:row>
      <xdr:rowOff>57150</xdr:rowOff>
    </xdr:from>
    <xdr:to>
      <xdr:col>13</xdr:col>
      <xdr:colOff>390525</xdr:colOff>
      <xdr:row>6</xdr:row>
      <xdr:rowOff>143614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257175"/>
          <a:ext cx="876300" cy="10294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142875</xdr:colOff>
      <xdr:row>1</xdr:row>
      <xdr:rowOff>133350</xdr:rowOff>
    </xdr:from>
    <xdr:to>
      <xdr:col>4</xdr:col>
      <xdr:colOff>438150</xdr:colOff>
      <xdr:row>6</xdr:row>
      <xdr:rowOff>53560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33375"/>
          <a:ext cx="2266950" cy="86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85725</xdr:rowOff>
    </xdr:from>
    <xdr:to>
      <xdr:col>9</xdr:col>
      <xdr:colOff>495300</xdr:colOff>
      <xdr:row>6</xdr:row>
      <xdr:rowOff>179952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85725"/>
          <a:ext cx="1009650" cy="1199127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1</xdr:row>
      <xdr:rowOff>142875</xdr:rowOff>
    </xdr:from>
    <xdr:to>
      <xdr:col>3</xdr:col>
      <xdr:colOff>752474</xdr:colOff>
      <xdr:row>6</xdr:row>
      <xdr:rowOff>114300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333375"/>
          <a:ext cx="2505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ANEXO%20LXVI%20FORMATO%20CONVENIO%20UNICO%20DE%20ADHESION%20(FORMUL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 INFORMACION"/>
      <sheetName val="ANEXO LXVI"/>
      <sheetName val="DECLARACIONES"/>
      <sheetName val="ANEXO LXVII"/>
      <sheetName val="ANEXO LXVIII"/>
      <sheetName val="ANEXO II"/>
      <sheetName val="ANEXO V"/>
      <sheetName val="ANEXO CONVENIO PF ADICIONALES "/>
      <sheetName val="ANEXO CONVENIO PM ADICIONALES "/>
      <sheetName val="CEDULA BASICA CONSTRUCCION"/>
      <sheetName val="CONVOCATORIA"/>
      <sheetName val="REQUISITOS"/>
      <sheetName val="MARGINACION LOCALIDAD"/>
      <sheetName val="MARGINACION MUNICIP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57"/>
  <sheetViews>
    <sheetView tabSelected="1" topLeftCell="A28" workbookViewId="0">
      <selection activeCell="P71" sqref="P71"/>
    </sheetView>
  </sheetViews>
  <sheetFormatPr baseColWidth="10" defaultRowHeight="12.75" x14ac:dyDescent="0.2"/>
  <cols>
    <col min="1" max="1" width="1.140625" style="60" customWidth="1"/>
    <col min="2" max="3" width="5.42578125" style="60" bestFit="1" customWidth="1"/>
    <col min="4" max="4" width="10.42578125" style="60" bestFit="1" customWidth="1"/>
    <col min="5" max="5" width="5.42578125" style="60" bestFit="1" customWidth="1"/>
    <col min="6" max="6" width="6.28515625" style="60" customWidth="1"/>
    <col min="7" max="7" width="4.7109375" style="60" bestFit="1" customWidth="1"/>
    <col min="8" max="8" width="7.5703125" style="60" bestFit="1" customWidth="1"/>
    <col min="9" max="9" width="6.5703125" style="60" bestFit="1" customWidth="1"/>
    <col min="10" max="10" width="10.42578125" style="60" bestFit="1" customWidth="1"/>
    <col min="11" max="11" width="9.85546875" style="60" bestFit="1" customWidth="1"/>
    <col min="12" max="12" width="4.5703125" style="60" customWidth="1"/>
    <col min="13" max="13" width="6.85546875" style="60" bestFit="1" customWidth="1"/>
    <col min="14" max="14" width="7" style="60" customWidth="1"/>
    <col min="15" max="15" width="5.42578125" style="60" customWidth="1"/>
    <col min="16" max="16" width="10.7109375" style="175" customWidth="1"/>
    <col min="17" max="17" width="15.28515625" style="60" customWidth="1"/>
    <col min="18" max="18" width="2.85546875" style="60" bestFit="1" customWidth="1"/>
    <col min="19" max="19" width="27.28515625" style="60" bestFit="1" customWidth="1"/>
    <col min="20" max="20" width="7.85546875" style="60" bestFit="1" customWidth="1"/>
    <col min="21" max="21" width="2.42578125" style="60" customWidth="1"/>
    <col min="22" max="22" width="16.140625" style="60" customWidth="1"/>
    <col min="23" max="23" width="54.5703125" style="60" customWidth="1"/>
    <col min="24" max="24" width="11.5703125" style="60" customWidth="1"/>
    <col min="25" max="16384" width="11.42578125" style="60"/>
  </cols>
  <sheetData>
    <row r="1" spans="2:20" ht="13.5" thickBot="1" x14ac:dyDescent="0.25"/>
    <row r="2" spans="2:20" s="80" customFormat="1" ht="17.25" thickTop="1" thickBot="1" x14ac:dyDescent="0.3">
      <c r="B2" s="297" t="s">
        <v>434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  <c r="P2" s="175"/>
    </row>
    <row r="3" spans="2:20" s="80" customFormat="1" ht="4.5" customHeight="1" thickTop="1" thickBot="1" x14ac:dyDescent="0.25">
      <c r="P3" s="175"/>
    </row>
    <row r="4" spans="2:20" ht="17.25" thickTop="1" thickBot="1" x14ac:dyDescent="0.3">
      <c r="B4" s="297" t="s">
        <v>432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</row>
    <row r="5" spans="2:20" s="164" customFormat="1" ht="4.5" customHeight="1" thickTop="1" thickBot="1" x14ac:dyDescent="0.25">
      <c r="P5" s="175"/>
    </row>
    <row r="6" spans="2:20" ht="14.25" thickTop="1" thickBot="1" x14ac:dyDescent="0.25">
      <c r="B6" s="300" t="s">
        <v>434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  <c r="O6" s="65"/>
      <c r="P6" s="65"/>
    </row>
    <row r="7" spans="2:20" ht="13.5" thickTop="1" x14ac:dyDescent="0.2">
      <c r="B7" s="315" t="s">
        <v>540</v>
      </c>
      <c r="C7" s="315"/>
      <c r="D7" s="315"/>
      <c r="E7" s="315"/>
      <c r="F7" s="315"/>
      <c r="G7" s="315"/>
      <c r="H7" s="307"/>
      <c r="I7" s="307"/>
      <c r="J7" s="307"/>
      <c r="K7" s="307"/>
      <c r="L7" s="307"/>
      <c r="M7" s="307"/>
      <c r="O7" s="250" t="s">
        <v>134</v>
      </c>
      <c r="P7" s="251"/>
      <c r="Q7" s="251"/>
      <c r="R7" s="251"/>
      <c r="S7" s="252"/>
    </row>
    <row r="8" spans="2:20" ht="13.5" thickBot="1" x14ac:dyDescent="0.25">
      <c r="B8" s="294" t="s">
        <v>129</v>
      </c>
      <c r="C8" s="294"/>
      <c r="D8" s="294"/>
      <c r="E8" s="294"/>
      <c r="F8" s="294"/>
      <c r="G8" s="294"/>
      <c r="H8" s="349"/>
      <c r="I8" s="349"/>
      <c r="J8" s="349"/>
      <c r="K8" s="349"/>
      <c r="L8" s="349"/>
      <c r="M8" s="349"/>
      <c r="O8" s="253"/>
      <c r="P8" s="254"/>
      <c r="Q8" s="254"/>
      <c r="R8" s="254"/>
      <c r="S8" s="255"/>
    </row>
    <row r="9" spans="2:20" ht="13.5" thickTop="1" x14ac:dyDescent="0.2">
      <c r="B9" s="294" t="s">
        <v>130</v>
      </c>
      <c r="C9" s="294"/>
      <c r="D9" s="294"/>
      <c r="E9" s="294"/>
      <c r="F9" s="294"/>
      <c r="G9" s="294"/>
      <c r="H9" s="349"/>
      <c r="I9" s="349"/>
      <c r="J9" s="349"/>
      <c r="K9" s="349"/>
      <c r="L9" s="349"/>
      <c r="M9" s="349"/>
      <c r="N9" s="69"/>
      <c r="T9" s="175"/>
    </row>
    <row r="10" spans="2:20" ht="13.5" thickBot="1" x14ac:dyDescent="0.25">
      <c r="B10" s="294" t="s">
        <v>131</v>
      </c>
      <c r="C10" s="294"/>
      <c r="D10" s="294"/>
      <c r="E10" s="294"/>
      <c r="F10" s="294"/>
      <c r="G10" s="294"/>
      <c r="H10" s="349"/>
      <c r="I10" s="349"/>
      <c r="J10" s="349"/>
      <c r="K10" s="349"/>
      <c r="L10" s="349"/>
      <c r="M10" s="349"/>
      <c r="N10" s="69"/>
      <c r="T10" s="175"/>
    </row>
    <row r="11" spans="2:20" ht="16.5" customHeight="1" thickTop="1" thickBot="1" x14ac:dyDescent="0.25">
      <c r="B11" s="294" t="s">
        <v>5</v>
      </c>
      <c r="C11" s="294"/>
      <c r="D11" s="294"/>
      <c r="E11" s="294"/>
      <c r="F11" s="294"/>
      <c r="G11" s="294"/>
      <c r="H11" s="349"/>
      <c r="I11" s="349"/>
      <c r="J11" s="349"/>
      <c r="K11" s="349"/>
      <c r="L11" s="349"/>
      <c r="M11" s="349"/>
      <c r="N11" s="69"/>
      <c r="O11" s="300" t="s">
        <v>490</v>
      </c>
      <c r="P11" s="301"/>
      <c r="Q11" s="301"/>
      <c r="R11" s="301"/>
      <c r="S11" s="301"/>
      <c r="T11" s="175"/>
    </row>
    <row r="12" spans="2:20" ht="13.5" thickTop="1" x14ac:dyDescent="0.2">
      <c r="B12" s="294" t="s">
        <v>136</v>
      </c>
      <c r="C12" s="294"/>
      <c r="D12" s="294"/>
      <c r="E12" s="294"/>
      <c r="F12" s="294"/>
      <c r="G12" s="294"/>
      <c r="H12" s="349"/>
      <c r="I12" s="349"/>
      <c r="J12" s="349"/>
      <c r="K12" s="349"/>
      <c r="L12" s="349"/>
      <c r="M12" s="349"/>
      <c r="O12" s="61"/>
      <c r="P12" s="426" t="s">
        <v>481</v>
      </c>
      <c r="Q12" s="427"/>
      <c r="R12" s="427"/>
      <c r="S12" s="428"/>
      <c r="T12" s="175"/>
    </row>
    <row r="13" spans="2:20" x14ac:dyDescent="0.2">
      <c r="B13" s="328" t="s">
        <v>328</v>
      </c>
      <c r="C13" s="328"/>
      <c r="D13" s="328"/>
      <c r="E13" s="328"/>
      <c r="F13" s="328"/>
      <c r="G13" s="328"/>
      <c r="H13" s="136" t="str">
        <f>K13</f>
        <v/>
      </c>
      <c r="I13" s="136" t="str">
        <f>L13</f>
        <v/>
      </c>
      <c r="J13" s="136" t="str">
        <f>CONCATENATE(19,M13)</f>
        <v>19</v>
      </c>
      <c r="K13" s="136" t="str">
        <f>MID($H$11,9,2)</f>
        <v/>
      </c>
      <c r="L13" s="136" t="str">
        <f>MID($H$11,7,2)</f>
        <v/>
      </c>
      <c r="M13" s="136" t="str">
        <f>MID($H$11,5,2)</f>
        <v/>
      </c>
      <c r="O13" s="176"/>
      <c r="P13" s="363" t="s">
        <v>482</v>
      </c>
      <c r="Q13" s="364"/>
      <c r="R13" s="364"/>
      <c r="S13" s="365"/>
      <c r="T13" s="175"/>
    </row>
    <row r="14" spans="2:20" x14ac:dyDescent="0.2">
      <c r="B14" s="294" t="s">
        <v>378</v>
      </c>
      <c r="C14" s="294"/>
      <c r="D14" s="294"/>
      <c r="E14" s="294"/>
      <c r="F14" s="294"/>
      <c r="G14" s="294"/>
      <c r="H14" s="309"/>
      <c r="I14" s="309"/>
      <c r="J14" s="309"/>
      <c r="K14" s="309"/>
      <c r="L14" s="309"/>
      <c r="M14" s="309"/>
      <c r="O14" s="82"/>
      <c r="P14" s="363" t="s">
        <v>483</v>
      </c>
      <c r="Q14" s="364"/>
      <c r="R14" s="364"/>
      <c r="S14" s="365"/>
      <c r="T14" s="175"/>
    </row>
    <row r="15" spans="2:20" x14ac:dyDescent="0.2">
      <c r="B15" s="294" t="s">
        <v>376</v>
      </c>
      <c r="C15" s="294"/>
      <c r="D15" s="294"/>
      <c r="E15" s="294"/>
      <c r="F15" s="294"/>
      <c r="G15" s="294"/>
      <c r="H15" s="309"/>
      <c r="I15" s="309"/>
      <c r="J15" s="309"/>
      <c r="K15" s="309"/>
      <c r="L15" s="309"/>
      <c r="M15" s="309"/>
      <c r="O15" s="133"/>
      <c r="P15" s="363" t="s">
        <v>484</v>
      </c>
      <c r="Q15" s="364"/>
      <c r="R15" s="364"/>
      <c r="S15" s="365"/>
      <c r="T15" s="175"/>
    </row>
    <row r="16" spans="2:20" x14ac:dyDescent="0.2">
      <c r="B16" s="294" t="s">
        <v>377</v>
      </c>
      <c r="C16" s="294"/>
      <c r="D16" s="294"/>
      <c r="E16" s="294"/>
      <c r="F16" s="294"/>
      <c r="G16" s="294"/>
      <c r="H16" s="288" t="s">
        <v>138</v>
      </c>
      <c r="I16" s="288"/>
      <c r="J16" s="288"/>
      <c r="K16" s="288"/>
      <c r="L16" s="288"/>
      <c r="M16" s="288"/>
      <c r="T16" s="175"/>
    </row>
    <row r="17" spans="2:20" ht="15" customHeight="1" x14ac:dyDescent="0.2">
      <c r="B17" s="294" t="s">
        <v>436</v>
      </c>
      <c r="C17" s="294"/>
      <c r="D17" s="294"/>
      <c r="E17" s="294"/>
      <c r="F17" s="294"/>
      <c r="G17" s="294"/>
      <c r="H17" s="288" t="s">
        <v>138</v>
      </c>
      <c r="I17" s="288"/>
      <c r="J17" s="288"/>
      <c r="K17" s="288"/>
      <c r="L17" s="288"/>
      <c r="M17" s="288"/>
      <c r="T17" s="175"/>
    </row>
    <row r="18" spans="2:20" x14ac:dyDescent="0.2">
      <c r="B18" s="294" t="s">
        <v>137</v>
      </c>
      <c r="C18" s="294"/>
      <c r="D18" s="294"/>
      <c r="E18" s="294"/>
      <c r="F18" s="294"/>
      <c r="G18" s="294"/>
      <c r="H18" s="309"/>
      <c r="I18" s="309"/>
      <c r="J18" s="309"/>
      <c r="K18" s="309"/>
      <c r="L18" s="309"/>
      <c r="M18" s="309"/>
      <c r="T18" s="175"/>
    </row>
    <row r="19" spans="2:20" ht="15" customHeight="1" x14ac:dyDescent="0.2">
      <c r="B19" s="294" t="s">
        <v>372</v>
      </c>
      <c r="C19" s="294"/>
      <c r="D19" s="294"/>
      <c r="E19" s="294"/>
      <c r="F19" s="294"/>
      <c r="G19" s="294"/>
      <c r="H19" s="309"/>
      <c r="I19" s="309"/>
      <c r="J19" s="309"/>
      <c r="K19" s="309"/>
      <c r="L19" s="309"/>
      <c r="M19" s="309"/>
      <c r="T19" s="175"/>
    </row>
    <row r="20" spans="2:20" x14ac:dyDescent="0.2">
      <c r="B20" s="294" t="s">
        <v>413</v>
      </c>
      <c r="C20" s="294"/>
      <c r="D20" s="294"/>
      <c r="E20" s="294"/>
      <c r="F20" s="294"/>
      <c r="G20" s="294"/>
      <c r="H20" s="329"/>
      <c r="I20" s="329"/>
      <c r="J20" s="329"/>
      <c r="K20" s="329"/>
      <c r="L20" s="329"/>
      <c r="M20" s="329"/>
      <c r="T20" s="175"/>
    </row>
    <row r="21" spans="2:20" x14ac:dyDescent="0.2">
      <c r="B21" s="294" t="s">
        <v>418</v>
      </c>
      <c r="C21" s="294"/>
      <c r="D21" s="294"/>
      <c r="E21" s="294"/>
      <c r="F21" s="294"/>
      <c r="G21" s="294"/>
      <c r="H21" s="309"/>
      <c r="I21" s="309"/>
      <c r="J21" s="309"/>
      <c r="K21" s="309"/>
      <c r="L21" s="309"/>
      <c r="M21" s="309"/>
      <c r="T21" s="175"/>
    </row>
    <row r="22" spans="2:20" x14ac:dyDescent="0.2">
      <c r="B22" s="294" t="s">
        <v>414</v>
      </c>
      <c r="C22" s="294"/>
      <c r="D22" s="294"/>
      <c r="E22" s="294"/>
      <c r="F22" s="294"/>
      <c r="G22" s="294"/>
      <c r="H22" s="309"/>
      <c r="I22" s="309"/>
      <c r="J22" s="309"/>
      <c r="K22" s="309"/>
      <c r="L22" s="309"/>
      <c r="M22" s="309"/>
    </row>
    <row r="23" spans="2:20" x14ac:dyDescent="0.2">
      <c r="B23" s="294" t="s">
        <v>373</v>
      </c>
      <c r="C23" s="294"/>
      <c r="D23" s="294"/>
      <c r="E23" s="294"/>
      <c r="F23" s="294"/>
      <c r="G23" s="294"/>
      <c r="H23" s="309"/>
      <c r="I23" s="309"/>
      <c r="J23" s="309"/>
      <c r="K23" s="309"/>
      <c r="L23" s="309"/>
      <c r="M23" s="309"/>
    </row>
    <row r="24" spans="2:20" x14ac:dyDescent="0.2">
      <c r="B24" s="294" t="s">
        <v>415</v>
      </c>
      <c r="C24" s="294"/>
      <c r="D24" s="294"/>
      <c r="E24" s="294"/>
      <c r="F24" s="294"/>
      <c r="G24" s="294"/>
      <c r="H24" s="330"/>
      <c r="I24" s="330"/>
      <c r="J24" s="330"/>
      <c r="K24" s="330"/>
      <c r="L24" s="330"/>
      <c r="M24" s="330"/>
    </row>
    <row r="25" spans="2:20" x14ac:dyDescent="0.2">
      <c r="B25" s="294" t="s">
        <v>416</v>
      </c>
      <c r="C25" s="294"/>
      <c r="D25" s="294"/>
      <c r="E25" s="294"/>
      <c r="F25" s="294"/>
      <c r="G25" s="294"/>
      <c r="H25" s="331"/>
      <c r="I25" s="331"/>
      <c r="J25" s="331"/>
      <c r="K25" s="331"/>
      <c r="L25" s="331"/>
      <c r="M25" s="331"/>
    </row>
    <row r="26" spans="2:20" x14ac:dyDescent="0.2">
      <c r="B26" s="353" t="s">
        <v>380</v>
      </c>
      <c r="C26" s="354"/>
      <c r="D26" s="354"/>
      <c r="E26" s="354"/>
      <c r="F26" s="354"/>
      <c r="G26" s="355"/>
      <c r="H26" s="309"/>
      <c r="I26" s="309"/>
      <c r="J26" s="309"/>
      <c r="K26" s="309"/>
      <c r="L26" s="309"/>
      <c r="M26" s="309"/>
    </row>
    <row r="27" spans="2:20" ht="13.5" thickBot="1" x14ac:dyDescent="0.25">
      <c r="B27" s="369" t="s">
        <v>382</v>
      </c>
      <c r="C27" s="370"/>
      <c r="D27" s="370"/>
      <c r="E27" s="370"/>
      <c r="F27" s="370"/>
      <c r="G27" s="371"/>
      <c r="H27" s="323"/>
      <c r="I27" s="324"/>
      <c r="J27" s="324"/>
      <c r="K27" s="324"/>
      <c r="L27" s="324"/>
      <c r="M27" s="325"/>
    </row>
    <row r="28" spans="2:20" ht="14.25" thickTop="1" thickBot="1" x14ac:dyDescent="0.25">
      <c r="B28" s="311" t="s">
        <v>154</v>
      </c>
      <c r="C28" s="274"/>
      <c r="D28" s="274"/>
      <c r="E28" s="274"/>
      <c r="F28" s="274"/>
      <c r="G28" s="274"/>
      <c r="H28" s="318" t="s">
        <v>411</v>
      </c>
      <c r="I28" s="318"/>
      <c r="J28" s="318"/>
      <c r="K28" s="318"/>
      <c r="L28" s="318"/>
      <c r="M28" s="319"/>
    </row>
    <row r="29" spans="2:20" ht="13.5" thickTop="1" x14ac:dyDescent="0.2">
      <c r="B29" s="316" t="s">
        <v>161</v>
      </c>
      <c r="C29" s="316"/>
      <c r="D29" s="316"/>
      <c r="E29" s="316"/>
      <c r="F29" s="316"/>
      <c r="G29" s="316"/>
      <c r="H29" s="305"/>
      <c r="I29" s="305"/>
      <c r="J29" s="305"/>
      <c r="K29" s="305"/>
      <c r="L29" s="305"/>
      <c r="M29" s="305"/>
    </row>
    <row r="30" spans="2:20" x14ac:dyDescent="0.2">
      <c r="B30" s="317" t="s">
        <v>408</v>
      </c>
      <c r="C30" s="317"/>
      <c r="D30" s="317"/>
      <c r="E30" s="317"/>
      <c r="F30" s="317"/>
      <c r="G30" s="317"/>
      <c r="H30" s="306"/>
      <c r="I30" s="306"/>
      <c r="J30" s="306"/>
      <c r="K30" s="306"/>
      <c r="L30" s="306"/>
      <c r="M30" s="306"/>
    </row>
    <row r="31" spans="2:20" x14ac:dyDescent="0.2">
      <c r="B31" s="317" t="s">
        <v>409</v>
      </c>
      <c r="C31" s="317"/>
      <c r="D31" s="317"/>
      <c r="E31" s="317"/>
      <c r="F31" s="317"/>
      <c r="G31" s="317"/>
      <c r="H31" s="306"/>
      <c r="I31" s="306"/>
      <c r="J31" s="306"/>
      <c r="K31" s="306"/>
      <c r="L31" s="306"/>
      <c r="M31" s="306"/>
    </row>
    <row r="32" spans="2:20" x14ac:dyDescent="0.2">
      <c r="B32" s="317" t="s">
        <v>410</v>
      </c>
      <c r="C32" s="317"/>
      <c r="D32" s="317"/>
      <c r="E32" s="317"/>
      <c r="F32" s="317"/>
      <c r="G32" s="317"/>
      <c r="H32" s="306"/>
      <c r="I32" s="306"/>
      <c r="J32" s="306"/>
      <c r="K32" s="306"/>
      <c r="L32" s="306"/>
      <c r="M32" s="306"/>
    </row>
    <row r="33" spans="2:16" x14ac:dyDescent="0.2">
      <c r="B33" s="278" t="s">
        <v>412</v>
      </c>
      <c r="C33" s="279"/>
      <c r="D33" s="280"/>
      <c r="E33" s="327" t="s">
        <v>117</v>
      </c>
      <c r="F33" s="327"/>
      <c r="G33" s="327"/>
      <c r="H33" s="327"/>
      <c r="I33" s="327"/>
      <c r="J33" s="327"/>
      <c r="K33" s="327"/>
      <c r="L33" s="326" t="s">
        <v>127</v>
      </c>
      <c r="M33" s="326"/>
    </row>
    <row r="34" spans="2:16" x14ac:dyDescent="0.2">
      <c r="B34" s="320">
        <f ca="1">TODAY()</f>
        <v>42417</v>
      </c>
      <c r="C34" s="321"/>
      <c r="D34" s="322"/>
      <c r="E34" s="327"/>
      <c r="F34" s="327"/>
      <c r="G34" s="327"/>
      <c r="H34" s="327"/>
      <c r="I34" s="327"/>
      <c r="J34" s="327"/>
      <c r="K34" s="327"/>
      <c r="L34" s="514" t="str">
        <f>MID('ANEXO LXVI'!H14,11,1)</f>
        <v/>
      </c>
      <c r="M34" s="514"/>
    </row>
    <row r="35" spans="2:16" s="164" customFormat="1" ht="4.5" customHeight="1" thickBot="1" x14ac:dyDescent="0.25">
      <c r="P35" s="175"/>
    </row>
    <row r="36" spans="2:16" ht="17.25" thickTop="1" thickBot="1" x14ac:dyDescent="0.3">
      <c r="B36" s="297" t="s">
        <v>433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</row>
    <row r="37" spans="2:16" s="164" customFormat="1" ht="4.5" customHeight="1" thickTop="1" thickBot="1" x14ac:dyDescent="0.25">
      <c r="P37" s="175"/>
    </row>
    <row r="38" spans="2:16" ht="14.25" thickTop="1" thickBot="1" x14ac:dyDescent="0.25">
      <c r="B38" s="300" t="s">
        <v>434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2"/>
    </row>
    <row r="39" spans="2:16" ht="13.5" thickTop="1" x14ac:dyDescent="0.2">
      <c r="B39" s="315" t="s">
        <v>540</v>
      </c>
      <c r="C39" s="315"/>
      <c r="D39" s="315"/>
      <c r="E39" s="315"/>
      <c r="F39" s="315"/>
      <c r="G39" s="315"/>
      <c r="H39" s="307"/>
      <c r="I39" s="307"/>
      <c r="J39" s="307"/>
      <c r="K39" s="307"/>
      <c r="L39" s="307"/>
      <c r="M39" s="307"/>
    </row>
    <row r="40" spans="2:16" x14ac:dyDescent="0.2">
      <c r="B40" s="294" t="s">
        <v>374</v>
      </c>
      <c r="C40" s="294"/>
      <c r="D40" s="294"/>
      <c r="E40" s="294"/>
      <c r="F40" s="294"/>
      <c r="G40" s="294"/>
      <c r="H40" s="312"/>
      <c r="I40" s="313"/>
      <c r="J40" s="313"/>
      <c r="K40" s="313"/>
      <c r="L40" s="313"/>
      <c r="M40" s="314"/>
    </row>
    <row r="41" spans="2:16" x14ac:dyDescent="0.2">
      <c r="B41" s="294" t="s">
        <v>375</v>
      </c>
      <c r="C41" s="294"/>
      <c r="D41" s="294"/>
      <c r="E41" s="294"/>
      <c r="F41" s="294"/>
      <c r="G41" s="294"/>
      <c r="H41" s="518"/>
      <c r="I41" s="519"/>
      <c r="J41" s="519"/>
      <c r="K41" s="519"/>
      <c r="L41" s="519"/>
      <c r="M41" s="520"/>
    </row>
    <row r="42" spans="2:16" x14ac:dyDescent="0.2">
      <c r="B42" s="294" t="s">
        <v>378</v>
      </c>
      <c r="C42" s="294"/>
      <c r="D42" s="294"/>
      <c r="E42" s="294"/>
      <c r="F42" s="294"/>
      <c r="G42" s="294"/>
      <c r="H42" s="312"/>
      <c r="I42" s="313"/>
      <c r="J42" s="313"/>
      <c r="K42" s="313"/>
      <c r="L42" s="313"/>
      <c r="M42" s="314"/>
    </row>
    <row r="43" spans="2:16" x14ac:dyDescent="0.2">
      <c r="B43" s="294" t="s">
        <v>376</v>
      </c>
      <c r="C43" s="294"/>
      <c r="D43" s="294"/>
      <c r="E43" s="294"/>
      <c r="F43" s="294"/>
      <c r="G43" s="294"/>
      <c r="H43" s="312"/>
      <c r="I43" s="313"/>
      <c r="J43" s="313"/>
      <c r="K43" s="313"/>
      <c r="L43" s="313"/>
      <c r="M43" s="314"/>
    </row>
    <row r="44" spans="2:16" x14ac:dyDescent="0.2">
      <c r="B44" s="294" t="s">
        <v>377</v>
      </c>
      <c r="C44" s="294"/>
      <c r="D44" s="294"/>
      <c r="E44" s="294"/>
      <c r="F44" s="294"/>
      <c r="G44" s="294"/>
      <c r="H44" s="288" t="s">
        <v>138</v>
      </c>
      <c r="I44" s="288"/>
      <c r="J44" s="288"/>
      <c r="K44" s="288"/>
      <c r="L44" s="288"/>
      <c r="M44" s="288"/>
    </row>
    <row r="45" spans="2:16" x14ac:dyDescent="0.2">
      <c r="B45" s="294" t="s">
        <v>436</v>
      </c>
      <c r="C45" s="294"/>
      <c r="D45" s="294"/>
      <c r="E45" s="294"/>
      <c r="F45" s="294"/>
      <c r="G45" s="294"/>
      <c r="H45" s="288" t="s">
        <v>138</v>
      </c>
      <c r="I45" s="288"/>
      <c r="J45" s="288"/>
      <c r="K45" s="288"/>
      <c r="L45" s="288"/>
      <c r="M45" s="288"/>
    </row>
    <row r="46" spans="2:16" x14ac:dyDescent="0.2">
      <c r="B46" s="294" t="s">
        <v>136</v>
      </c>
      <c r="C46" s="294"/>
      <c r="D46" s="294"/>
      <c r="E46" s="294"/>
      <c r="F46" s="294"/>
      <c r="G46" s="294"/>
      <c r="H46" s="312"/>
      <c r="I46" s="313"/>
      <c r="J46" s="313"/>
      <c r="K46" s="313"/>
      <c r="L46" s="313"/>
      <c r="M46" s="314"/>
    </row>
    <row r="47" spans="2:16" x14ac:dyDescent="0.2">
      <c r="B47" s="294" t="s">
        <v>372</v>
      </c>
      <c r="C47" s="294"/>
      <c r="D47" s="294"/>
      <c r="E47" s="294"/>
      <c r="F47" s="294"/>
      <c r="G47" s="294"/>
      <c r="H47" s="312"/>
      <c r="I47" s="313"/>
      <c r="J47" s="313"/>
      <c r="K47" s="313"/>
      <c r="L47" s="313"/>
      <c r="M47" s="314"/>
    </row>
    <row r="48" spans="2:16" x14ac:dyDescent="0.2">
      <c r="B48" s="294" t="s">
        <v>373</v>
      </c>
      <c r="C48" s="294"/>
      <c r="D48" s="294"/>
      <c r="E48" s="294"/>
      <c r="F48" s="294"/>
      <c r="G48" s="294"/>
      <c r="H48" s="312"/>
      <c r="I48" s="313"/>
      <c r="J48" s="313"/>
      <c r="K48" s="313"/>
      <c r="L48" s="313"/>
      <c r="M48" s="314"/>
    </row>
    <row r="49" spans="2:16" x14ac:dyDescent="0.2">
      <c r="B49" s="294" t="s">
        <v>379</v>
      </c>
      <c r="C49" s="294"/>
      <c r="D49" s="294"/>
      <c r="E49" s="294"/>
      <c r="F49" s="294"/>
      <c r="G49" s="294"/>
      <c r="H49" s="516"/>
      <c r="I49" s="313"/>
      <c r="J49" s="313"/>
      <c r="K49" s="313"/>
      <c r="L49" s="313"/>
      <c r="M49" s="314"/>
    </row>
    <row r="50" spans="2:16" x14ac:dyDescent="0.2">
      <c r="B50" s="294" t="s">
        <v>380</v>
      </c>
      <c r="C50" s="294"/>
      <c r="D50" s="294"/>
      <c r="E50" s="294"/>
      <c r="F50" s="294"/>
      <c r="G50" s="294"/>
      <c r="H50" s="312"/>
      <c r="I50" s="313"/>
      <c r="J50" s="313"/>
      <c r="K50" s="313"/>
      <c r="L50" s="313"/>
      <c r="M50" s="314"/>
    </row>
    <row r="51" spans="2:16" x14ac:dyDescent="0.2">
      <c r="B51" s="294" t="s">
        <v>381</v>
      </c>
      <c r="C51" s="294"/>
      <c r="D51" s="294"/>
      <c r="E51" s="294"/>
      <c r="F51" s="294"/>
      <c r="G51" s="294"/>
      <c r="H51" s="517"/>
      <c r="I51" s="313"/>
      <c r="J51" s="313"/>
      <c r="K51" s="313"/>
      <c r="L51" s="313"/>
      <c r="M51" s="314"/>
    </row>
    <row r="52" spans="2:16" ht="13.5" thickBot="1" x14ac:dyDescent="0.25">
      <c r="B52" s="310" t="s">
        <v>382</v>
      </c>
      <c r="C52" s="310"/>
      <c r="D52" s="310"/>
      <c r="E52" s="310"/>
      <c r="F52" s="310"/>
      <c r="G52" s="310"/>
      <c r="H52" s="521"/>
      <c r="I52" s="522"/>
      <c r="J52" s="522"/>
      <c r="K52" s="522"/>
      <c r="L52" s="522"/>
      <c r="M52" s="523"/>
    </row>
    <row r="53" spans="2:16" ht="14.25" thickTop="1" thickBot="1" x14ac:dyDescent="0.25">
      <c r="B53" s="311" t="s">
        <v>154</v>
      </c>
      <c r="C53" s="274"/>
      <c r="D53" s="274"/>
      <c r="E53" s="274"/>
      <c r="F53" s="274"/>
      <c r="G53" s="274"/>
      <c r="H53" s="274" t="s">
        <v>411</v>
      </c>
      <c r="I53" s="274"/>
      <c r="J53" s="274"/>
      <c r="K53" s="274"/>
      <c r="L53" s="274"/>
      <c r="M53" s="275"/>
    </row>
    <row r="54" spans="2:16" ht="13.5" thickTop="1" x14ac:dyDescent="0.2">
      <c r="B54" s="352" t="s">
        <v>161</v>
      </c>
      <c r="C54" s="352"/>
      <c r="D54" s="352"/>
      <c r="E54" s="352"/>
      <c r="F54" s="352"/>
      <c r="G54" s="352"/>
      <c r="H54" s="305"/>
      <c r="I54" s="305"/>
      <c r="J54" s="305"/>
      <c r="K54" s="305"/>
      <c r="L54" s="305"/>
      <c r="M54" s="305"/>
    </row>
    <row r="55" spans="2:16" x14ac:dyDescent="0.2">
      <c r="B55" s="351" t="s">
        <v>408</v>
      </c>
      <c r="C55" s="351"/>
      <c r="D55" s="351"/>
      <c r="E55" s="351"/>
      <c r="F55" s="351"/>
      <c r="G55" s="351"/>
      <c r="H55" s="306"/>
      <c r="I55" s="306"/>
      <c r="J55" s="306"/>
      <c r="K55" s="306"/>
      <c r="L55" s="306"/>
      <c r="M55" s="306"/>
    </row>
    <row r="56" spans="2:16" x14ac:dyDescent="0.2">
      <c r="B56" s="351" t="s">
        <v>409</v>
      </c>
      <c r="C56" s="351"/>
      <c r="D56" s="351"/>
      <c r="E56" s="351"/>
      <c r="F56" s="351"/>
      <c r="G56" s="351"/>
      <c r="H56" s="306"/>
      <c r="I56" s="306"/>
      <c r="J56" s="306"/>
      <c r="K56" s="306"/>
      <c r="L56" s="306"/>
      <c r="M56" s="306"/>
    </row>
    <row r="57" spans="2:16" x14ac:dyDescent="0.2">
      <c r="B57" s="351" t="s">
        <v>410</v>
      </c>
      <c r="C57" s="351"/>
      <c r="D57" s="351"/>
      <c r="E57" s="351"/>
      <c r="F57" s="351"/>
      <c r="G57" s="351"/>
      <c r="H57" s="306"/>
      <c r="I57" s="306"/>
      <c r="J57" s="306"/>
      <c r="K57" s="306"/>
      <c r="L57" s="306"/>
      <c r="M57" s="306"/>
    </row>
    <row r="58" spans="2:16" s="164" customFormat="1" ht="4.5" customHeight="1" thickBot="1" x14ac:dyDescent="0.25">
      <c r="P58" s="175"/>
    </row>
    <row r="59" spans="2:16" ht="17.25" thickTop="1" thickBot="1" x14ac:dyDescent="0.3">
      <c r="B59" s="297" t="s">
        <v>435</v>
      </c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9"/>
    </row>
    <row r="60" spans="2:16" s="164" customFormat="1" ht="4.5" customHeight="1" thickTop="1" thickBot="1" x14ac:dyDescent="0.25">
      <c r="P60" s="175"/>
    </row>
    <row r="61" spans="2:16" ht="14.25" thickTop="1" thickBot="1" x14ac:dyDescent="0.25">
      <c r="B61" s="300" t="s">
        <v>434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2"/>
    </row>
    <row r="62" spans="2:16" ht="13.5" thickTop="1" x14ac:dyDescent="0.2">
      <c r="B62" s="350" t="s">
        <v>368</v>
      </c>
      <c r="C62" s="350"/>
      <c r="D62" s="350"/>
      <c r="E62" s="350"/>
      <c r="F62" s="350"/>
      <c r="G62" s="350"/>
      <c r="H62" s="307"/>
      <c r="I62" s="307"/>
      <c r="J62" s="307"/>
      <c r="K62" s="307"/>
      <c r="L62" s="307"/>
      <c r="M62" s="307"/>
    </row>
    <row r="63" spans="2:16" x14ac:dyDescent="0.2">
      <c r="B63" s="296" t="s">
        <v>369</v>
      </c>
      <c r="C63" s="296"/>
      <c r="D63" s="296"/>
      <c r="E63" s="296"/>
      <c r="F63" s="296"/>
      <c r="G63" s="296"/>
      <c r="H63" s="308"/>
      <c r="I63" s="308"/>
      <c r="J63" s="308"/>
      <c r="K63" s="308"/>
      <c r="L63" s="308"/>
      <c r="M63" s="308"/>
    </row>
    <row r="64" spans="2:16" x14ac:dyDescent="0.2">
      <c r="B64" s="296" t="s">
        <v>370</v>
      </c>
      <c r="C64" s="296"/>
      <c r="D64" s="296"/>
      <c r="E64" s="296"/>
      <c r="F64" s="296"/>
      <c r="G64" s="296"/>
      <c r="H64" s="309"/>
      <c r="I64" s="309"/>
      <c r="J64" s="309"/>
      <c r="K64" s="309"/>
      <c r="L64" s="309"/>
      <c r="M64" s="309"/>
    </row>
    <row r="65" spans="2:20" x14ac:dyDescent="0.2">
      <c r="B65" s="296" t="s">
        <v>371</v>
      </c>
      <c r="C65" s="296"/>
      <c r="D65" s="296"/>
      <c r="E65" s="296"/>
      <c r="F65" s="296"/>
      <c r="G65" s="296"/>
      <c r="H65" s="309"/>
      <c r="I65" s="309"/>
      <c r="J65" s="309"/>
      <c r="K65" s="309"/>
      <c r="L65" s="309"/>
      <c r="M65" s="309"/>
    </row>
    <row r="66" spans="2:20" x14ac:dyDescent="0.2">
      <c r="B66" s="294" t="s">
        <v>427</v>
      </c>
      <c r="C66" s="294"/>
      <c r="D66" s="294"/>
      <c r="E66" s="294"/>
      <c r="F66" s="294"/>
      <c r="G66" s="294"/>
      <c r="H66" s="288" t="s">
        <v>138</v>
      </c>
      <c r="I66" s="288"/>
      <c r="J66" s="288"/>
      <c r="K66" s="288"/>
      <c r="L66" s="288"/>
      <c r="M66" s="288"/>
    </row>
    <row r="67" spans="2:20" x14ac:dyDescent="0.2">
      <c r="B67" s="294" t="s">
        <v>436</v>
      </c>
      <c r="C67" s="294"/>
      <c r="D67" s="294"/>
      <c r="E67" s="294"/>
      <c r="F67" s="294"/>
      <c r="G67" s="294"/>
      <c r="H67" s="288" t="s">
        <v>138</v>
      </c>
      <c r="I67" s="288"/>
      <c r="J67" s="288"/>
      <c r="K67" s="288"/>
      <c r="L67" s="288"/>
      <c r="M67" s="288"/>
    </row>
    <row r="68" spans="2:20" s="164" customFormat="1" ht="4.5" customHeight="1" thickBot="1" x14ac:dyDescent="0.25">
      <c r="P68" s="175"/>
    </row>
    <row r="69" spans="2:20" ht="14.25" thickTop="1" thickBot="1" x14ac:dyDescent="0.25">
      <c r="B69" s="300" t="s">
        <v>420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2"/>
    </row>
    <row r="70" spans="2:20" ht="13.5" thickTop="1" x14ac:dyDescent="0.2">
      <c r="B70" s="515" t="s">
        <v>421</v>
      </c>
      <c r="C70" s="515"/>
      <c r="D70" s="515"/>
      <c r="E70" s="515"/>
      <c r="F70" s="515"/>
      <c r="G70" s="515"/>
      <c r="H70" s="295"/>
      <c r="I70" s="295"/>
      <c r="J70" s="295"/>
      <c r="K70" s="295"/>
      <c r="L70" s="295"/>
      <c r="M70" s="295"/>
    </row>
    <row r="71" spans="2:20" x14ac:dyDescent="0.2">
      <c r="B71" s="293" t="s">
        <v>422</v>
      </c>
      <c r="C71" s="293"/>
      <c r="D71" s="293"/>
      <c r="E71" s="293"/>
      <c r="F71" s="293"/>
      <c r="G71" s="293"/>
      <c r="H71" s="292"/>
      <c r="I71" s="292"/>
      <c r="J71" s="292"/>
      <c r="K71" s="292"/>
      <c r="L71" s="292"/>
      <c r="M71" s="292"/>
    </row>
    <row r="72" spans="2:20" x14ac:dyDescent="0.2">
      <c r="B72" s="293" t="s">
        <v>423</v>
      </c>
      <c r="C72" s="293"/>
      <c r="D72" s="293"/>
      <c r="E72" s="293"/>
      <c r="F72" s="293"/>
      <c r="G72" s="293"/>
      <c r="H72" s="292"/>
      <c r="I72" s="292"/>
      <c r="J72" s="292"/>
      <c r="K72" s="292"/>
      <c r="L72" s="292"/>
      <c r="M72" s="292"/>
    </row>
    <row r="73" spans="2:20" x14ac:dyDescent="0.2">
      <c r="B73" s="287" t="s">
        <v>419</v>
      </c>
      <c r="C73" s="287"/>
      <c r="D73" s="287"/>
      <c r="E73" s="287"/>
      <c r="F73" s="287"/>
      <c r="G73" s="287"/>
      <c r="H73" s="303"/>
      <c r="I73" s="303"/>
      <c r="J73" s="303"/>
      <c r="K73" s="303"/>
      <c r="L73" s="303"/>
      <c r="M73" s="303"/>
      <c r="N73" s="68"/>
    </row>
    <row r="74" spans="2:20" ht="27.75" customHeight="1" x14ac:dyDescent="0.2">
      <c r="B74" s="287" t="s">
        <v>383</v>
      </c>
      <c r="C74" s="287"/>
      <c r="D74" s="287"/>
      <c r="E74" s="287"/>
      <c r="F74" s="287"/>
      <c r="G74" s="287"/>
      <c r="H74" s="304"/>
      <c r="I74" s="304"/>
      <c r="J74" s="304"/>
      <c r="K74" s="304"/>
      <c r="L74" s="304"/>
      <c r="M74" s="304"/>
      <c r="O74" s="501" t="s">
        <v>543</v>
      </c>
      <c r="P74" s="501"/>
      <c r="Q74" s="501"/>
      <c r="R74" s="501"/>
      <c r="S74" s="501"/>
      <c r="T74" s="501"/>
    </row>
    <row r="75" spans="2:20" ht="24.75" customHeight="1" x14ac:dyDescent="0.2">
      <c r="B75" s="287" t="s">
        <v>542</v>
      </c>
      <c r="C75" s="287"/>
      <c r="D75" s="287"/>
      <c r="E75" s="287"/>
      <c r="F75" s="287"/>
      <c r="G75" s="287"/>
      <c r="H75" s="284" t="s">
        <v>138</v>
      </c>
      <c r="I75" s="284"/>
      <c r="J75" s="284"/>
      <c r="K75" s="284"/>
      <c r="L75" s="284"/>
      <c r="M75" s="284"/>
      <c r="N75" s="68"/>
    </row>
    <row r="76" spans="2:20" s="175" customFormat="1" x14ac:dyDescent="0.2">
      <c r="B76" s="287" t="s">
        <v>402</v>
      </c>
      <c r="C76" s="287"/>
      <c r="D76" s="287"/>
      <c r="E76" s="287"/>
      <c r="F76" s="287"/>
      <c r="G76" s="287"/>
      <c r="H76" s="500">
        <f>VLOOKUP(H75,'MARGINACION LOCALIDAD'!$B$4:$H$4208,7,0)</f>
        <v>0</v>
      </c>
      <c r="I76" s="500"/>
      <c r="J76" s="500"/>
      <c r="K76" s="500"/>
      <c r="L76" s="500"/>
      <c r="M76" s="500"/>
      <c r="N76" s="68"/>
    </row>
    <row r="77" spans="2:20" x14ac:dyDescent="0.2">
      <c r="B77" s="287" t="s">
        <v>436</v>
      </c>
      <c r="C77" s="287"/>
      <c r="D77" s="287"/>
      <c r="E77" s="287"/>
      <c r="F77" s="287"/>
      <c r="G77" s="287"/>
      <c r="H77" s="288" t="s">
        <v>138</v>
      </c>
      <c r="I77" s="288"/>
      <c r="J77" s="288"/>
      <c r="K77" s="288"/>
      <c r="L77" s="288"/>
      <c r="M77" s="288"/>
      <c r="N77" s="68"/>
    </row>
    <row r="78" spans="2:20" x14ac:dyDescent="0.2">
      <c r="B78" s="334" t="s">
        <v>99</v>
      </c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6"/>
    </row>
    <row r="79" spans="2:20" s="164" customFormat="1" ht="4.5" customHeight="1" thickBot="1" x14ac:dyDescent="0.25">
      <c r="P79" s="175"/>
    </row>
    <row r="80" spans="2:20" ht="27" thickTop="1" thickBot="1" x14ac:dyDescent="0.25">
      <c r="B80" s="276" t="s">
        <v>437</v>
      </c>
      <c r="C80" s="277"/>
      <c r="D80" s="277"/>
      <c r="E80" s="277"/>
      <c r="F80" s="277"/>
      <c r="G80" s="277"/>
      <c r="H80" s="277"/>
      <c r="I80" s="148" t="s">
        <v>438</v>
      </c>
      <c r="J80" s="135" t="s">
        <v>439</v>
      </c>
      <c r="K80" s="161" t="s">
        <v>440</v>
      </c>
      <c r="L80" s="274" t="s">
        <v>441</v>
      </c>
      <c r="M80" s="275"/>
    </row>
    <row r="81" spans="2:24" ht="13.5" thickTop="1" x14ac:dyDescent="0.2">
      <c r="B81" s="261"/>
      <c r="C81" s="262"/>
      <c r="D81" s="262"/>
      <c r="E81" s="262"/>
      <c r="F81" s="262"/>
      <c r="G81" s="262"/>
      <c r="H81" s="263"/>
      <c r="I81" s="162"/>
      <c r="J81" s="202"/>
      <c r="K81" s="145"/>
      <c r="L81" s="332">
        <f t="shared" ref="L81:L88" si="0">+J81*K81</f>
        <v>0</v>
      </c>
      <c r="M81" s="333"/>
    </row>
    <row r="82" spans="2:24" x14ac:dyDescent="0.2">
      <c r="B82" s="264"/>
      <c r="C82" s="265"/>
      <c r="D82" s="265"/>
      <c r="E82" s="265"/>
      <c r="F82" s="265"/>
      <c r="G82" s="265"/>
      <c r="H82" s="266"/>
      <c r="I82" s="163"/>
      <c r="J82" s="203"/>
      <c r="K82" s="146"/>
      <c r="L82" s="285">
        <f t="shared" si="0"/>
        <v>0</v>
      </c>
      <c r="M82" s="286"/>
    </row>
    <row r="83" spans="2:24" x14ac:dyDescent="0.2">
      <c r="B83" s="264"/>
      <c r="C83" s="265"/>
      <c r="D83" s="265"/>
      <c r="E83" s="265"/>
      <c r="F83" s="265"/>
      <c r="G83" s="265"/>
      <c r="H83" s="266"/>
      <c r="I83" s="163"/>
      <c r="J83" s="203"/>
      <c r="K83" s="146"/>
      <c r="L83" s="285">
        <f t="shared" si="0"/>
        <v>0</v>
      </c>
      <c r="M83" s="286"/>
    </row>
    <row r="84" spans="2:24" x14ac:dyDescent="0.2">
      <c r="B84" s="264"/>
      <c r="C84" s="265"/>
      <c r="D84" s="265"/>
      <c r="E84" s="265"/>
      <c r="F84" s="265"/>
      <c r="G84" s="265"/>
      <c r="H84" s="266"/>
      <c r="I84" s="163"/>
      <c r="J84" s="203"/>
      <c r="K84" s="146"/>
      <c r="L84" s="285">
        <f t="shared" si="0"/>
        <v>0</v>
      </c>
      <c r="M84" s="286"/>
    </row>
    <row r="85" spans="2:24" x14ac:dyDescent="0.2">
      <c r="B85" s="264"/>
      <c r="C85" s="265"/>
      <c r="D85" s="265"/>
      <c r="E85" s="265"/>
      <c r="F85" s="265"/>
      <c r="G85" s="265"/>
      <c r="H85" s="266"/>
      <c r="I85" s="163"/>
      <c r="J85" s="203"/>
      <c r="K85" s="146"/>
      <c r="L85" s="285">
        <f t="shared" si="0"/>
        <v>0</v>
      </c>
      <c r="M85" s="286"/>
    </row>
    <row r="86" spans="2:24" x14ac:dyDescent="0.2">
      <c r="B86" s="264"/>
      <c r="C86" s="265"/>
      <c r="D86" s="265"/>
      <c r="E86" s="265"/>
      <c r="F86" s="265"/>
      <c r="G86" s="265"/>
      <c r="H86" s="266"/>
      <c r="I86" s="163"/>
      <c r="J86" s="203"/>
      <c r="K86" s="146"/>
      <c r="L86" s="285">
        <f t="shared" si="0"/>
        <v>0</v>
      </c>
      <c r="M86" s="286"/>
    </row>
    <row r="87" spans="2:24" x14ac:dyDescent="0.2">
      <c r="B87" s="264"/>
      <c r="C87" s="265"/>
      <c r="D87" s="265"/>
      <c r="E87" s="265"/>
      <c r="F87" s="265"/>
      <c r="G87" s="265"/>
      <c r="H87" s="266"/>
      <c r="I87" s="163"/>
      <c r="J87" s="203"/>
      <c r="K87" s="146"/>
      <c r="L87" s="285">
        <f t="shared" si="0"/>
        <v>0</v>
      </c>
      <c r="M87" s="286"/>
      <c r="Q87" s="80"/>
      <c r="R87" s="80"/>
      <c r="S87" s="80"/>
      <c r="T87" s="80"/>
      <c r="U87" s="80"/>
    </row>
    <row r="88" spans="2:24" x14ac:dyDescent="0.2">
      <c r="B88" s="264"/>
      <c r="C88" s="265"/>
      <c r="D88" s="265"/>
      <c r="E88" s="265"/>
      <c r="F88" s="265"/>
      <c r="G88" s="265"/>
      <c r="H88" s="266"/>
      <c r="I88" s="163"/>
      <c r="J88" s="203"/>
      <c r="K88" s="146"/>
      <c r="L88" s="285">
        <f t="shared" si="0"/>
        <v>0</v>
      </c>
      <c r="M88" s="286"/>
      <c r="Q88" s="80"/>
      <c r="R88" s="80"/>
      <c r="S88" s="80"/>
      <c r="T88" s="80"/>
      <c r="U88" s="80"/>
    </row>
    <row r="89" spans="2:24" s="164" customFormat="1" ht="4.5" customHeight="1" thickBot="1" x14ac:dyDescent="0.25">
      <c r="P89" s="175"/>
    </row>
    <row r="90" spans="2:24" ht="16.5" thickTop="1" thickBot="1" x14ac:dyDescent="0.25">
      <c r="B90" s="358" t="s">
        <v>50</v>
      </c>
      <c r="C90" s="359"/>
      <c r="D90" s="359"/>
      <c r="E90" s="359"/>
      <c r="F90" s="359"/>
      <c r="G90" s="359"/>
      <c r="H90" s="359"/>
      <c r="I90" s="359"/>
      <c r="J90" s="359"/>
      <c r="K90" s="359"/>
      <c r="L90" s="154" t="s">
        <v>102</v>
      </c>
      <c r="M90" s="174" t="s">
        <v>522</v>
      </c>
      <c r="O90" s="474" t="s">
        <v>556</v>
      </c>
      <c r="P90" s="475"/>
      <c r="Q90" s="475"/>
      <c r="R90" s="475"/>
      <c r="S90" s="475"/>
      <c r="T90" s="476"/>
      <c r="V90" s="395" t="s">
        <v>523</v>
      </c>
      <c r="W90" s="396"/>
      <c r="X90" s="397"/>
    </row>
    <row r="91" spans="2:24" ht="14.25" thickTop="1" thickBot="1" x14ac:dyDescent="0.25">
      <c r="B91" s="360" t="s">
        <v>403</v>
      </c>
      <c r="C91" s="361"/>
      <c r="D91" s="361"/>
      <c r="E91" s="361"/>
      <c r="F91" s="361"/>
      <c r="G91" s="361"/>
      <c r="H91" s="361"/>
      <c r="I91" s="361"/>
      <c r="J91" s="361"/>
      <c r="K91" s="362"/>
      <c r="L91" s="204"/>
      <c r="M91" s="170"/>
      <c r="O91" s="477"/>
      <c r="P91" s="478"/>
      <c r="Q91" s="478"/>
      <c r="R91" s="478"/>
      <c r="S91" s="478"/>
      <c r="T91" s="479"/>
      <c r="V91" s="398"/>
      <c r="W91" s="386"/>
      <c r="X91" s="399"/>
    </row>
    <row r="92" spans="2:24" ht="16.5" thickTop="1" x14ac:dyDescent="0.2">
      <c r="B92" s="363" t="s">
        <v>446</v>
      </c>
      <c r="C92" s="364"/>
      <c r="D92" s="364"/>
      <c r="E92" s="364"/>
      <c r="F92" s="364"/>
      <c r="G92" s="364"/>
      <c r="H92" s="364"/>
      <c r="I92" s="364"/>
      <c r="J92" s="364"/>
      <c r="K92" s="365"/>
      <c r="L92" s="198"/>
      <c r="M92" s="105"/>
      <c r="O92" s="480" t="s">
        <v>366</v>
      </c>
      <c r="P92" s="481"/>
      <c r="Q92" s="481"/>
      <c r="R92" s="481"/>
      <c r="S92" s="481"/>
      <c r="T92" s="482"/>
      <c r="V92" s="417" t="s">
        <v>524</v>
      </c>
      <c r="W92" s="419" t="s">
        <v>525</v>
      </c>
      <c r="X92" s="393" t="s">
        <v>526</v>
      </c>
    </row>
    <row r="93" spans="2:24" x14ac:dyDescent="0.2">
      <c r="B93" s="363" t="s">
        <v>405</v>
      </c>
      <c r="C93" s="364"/>
      <c r="D93" s="364"/>
      <c r="E93" s="364"/>
      <c r="F93" s="364"/>
      <c r="G93" s="364"/>
      <c r="H93" s="364"/>
      <c r="I93" s="364"/>
      <c r="J93" s="364"/>
      <c r="K93" s="365"/>
      <c r="L93" s="198"/>
      <c r="M93" s="165"/>
      <c r="O93" s="446" t="s">
        <v>449</v>
      </c>
      <c r="P93" s="447"/>
      <c r="Q93" s="472" t="s">
        <v>424</v>
      </c>
      <c r="R93" s="472" t="s">
        <v>102</v>
      </c>
      <c r="S93" s="472" t="s">
        <v>425</v>
      </c>
      <c r="T93" s="400" t="s">
        <v>365</v>
      </c>
      <c r="V93" s="417"/>
      <c r="W93" s="419"/>
      <c r="X93" s="393"/>
    </row>
    <row r="94" spans="2:24" ht="13.5" thickBot="1" x14ac:dyDescent="0.25">
      <c r="B94" s="363" t="s">
        <v>447</v>
      </c>
      <c r="C94" s="364"/>
      <c r="D94" s="364"/>
      <c r="E94" s="364"/>
      <c r="F94" s="364"/>
      <c r="G94" s="364"/>
      <c r="H94" s="364"/>
      <c r="I94" s="364"/>
      <c r="J94" s="364"/>
      <c r="K94" s="365"/>
      <c r="L94" s="198"/>
      <c r="M94" s="166"/>
      <c r="O94" s="448"/>
      <c r="P94" s="449"/>
      <c r="Q94" s="473"/>
      <c r="R94" s="473"/>
      <c r="S94" s="473"/>
      <c r="T94" s="401"/>
      <c r="V94" s="418"/>
      <c r="W94" s="420"/>
      <c r="X94" s="394"/>
    </row>
    <row r="95" spans="2:24" ht="13.5" thickTop="1" x14ac:dyDescent="0.2">
      <c r="B95" s="363" t="s">
        <v>448</v>
      </c>
      <c r="C95" s="364"/>
      <c r="D95" s="364"/>
      <c r="E95" s="364"/>
      <c r="F95" s="364"/>
      <c r="G95" s="364"/>
      <c r="H95" s="364"/>
      <c r="I95" s="364"/>
      <c r="J95" s="364"/>
      <c r="K95" s="365"/>
      <c r="L95" s="183">
        <f>H76</f>
        <v>0</v>
      </c>
      <c r="M95" s="96"/>
      <c r="O95" s="450" t="s">
        <v>403</v>
      </c>
      <c r="P95" s="451"/>
      <c r="Q95" s="402" t="s">
        <v>401</v>
      </c>
      <c r="R95" s="86">
        <v>1</v>
      </c>
      <c r="S95" s="89" t="s">
        <v>389</v>
      </c>
      <c r="T95" s="90">
        <v>100</v>
      </c>
      <c r="V95" s="434" t="s">
        <v>53</v>
      </c>
      <c r="W95" s="414" t="s">
        <v>527</v>
      </c>
      <c r="X95" s="411" t="s">
        <v>528</v>
      </c>
    </row>
    <row r="96" spans="2:24" ht="13.5" thickBot="1" x14ac:dyDescent="0.25">
      <c r="O96" s="452"/>
      <c r="P96" s="453"/>
      <c r="Q96" s="403"/>
      <c r="R96" s="87">
        <v>2</v>
      </c>
      <c r="S96" s="91" t="s">
        <v>362</v>
      </c>
      <c r="T96" s="92">
        <v>75</v>
      </c>
      <c r="V96" s="435"/>
      <c r="W96" s="415"/>
      <c r="X96" s="412"/>
    </row>
    <row r="97" spans="1:24" ht="14.25" thickTop="1" thickBot="1" x14ac:dyDescent="0.25">
      <c r="B97" s="366" t="s">
        <v>124</v>
      </c>
      <c r="C97" s="367"/>
      <c r="D97" s="367"/>
      <c r="E97" s="367"/>
      <c r="F97" s="367"/>
      <c r="G97" s="368" t="s">
        <v>122</v>
      </c>
      <c r="H97" s="301"/>
      <c r="I97" s="301"/>
      <c r="J97" s="301"/>
      <c r="K97" s="302"/>
      <c r="O97" s="452"/>
      <c r="P97" s="453"/>
      <c r="Q97" s="403"/>
      <c r="R97" s="87">
        <v>3</v>
      </c>
      <c r="S97" s="91" t="s">
        <v>363</v>
      </c>
      <c r="T97" s="92">
        <v>50</v>
      </c>
      <c r="V97" s="435"/>
      <c r="W97" s="415"/>
      <c r="X97" s="412"/>
    </row>
    <row r="98" spans="1:24" ht="13.5" thickTop="1" x14ac:dyDescent="0.2">
      <c r="B98" s="267" t="s">
        <v>102</v>
      </c>
      <c r="C98" s="267" t="s">
        <v>120</v>
      </c>
      <c r="D98" s="267"/>
      <c r="E98" s="267"/>
      <c r="F98" s="267"/>
      <c r="G98" s="267" t="s">
        <v>122</v>
      </c>
      <c r="H98" s="269" t="s">
        <v>126</v>
      </c>
      <c r="I98" s="269" t="s">
        <v>443</v>
      </c>
      <c r="J98" s="380" t="s">
        <v>123</v>
      </c>
      <c r="K98" s="380"/>
      <c r="O98" s="452"/>
      <c r="P98" s="453"/>
      <c r="Q98" s="403"/>
      <c r="R98" s="87">
        <v>4</v>
      </c>
      <c r="S98" s="91" t="s">
        <v>364</v>
      </c>
      <c r="T98" s="92">
        <v>25</v>
      </c>
      <c r="V98" s="435"/>
      <c r="W98" s="415"/>
      <c r="X98" s="412"/>
    </row>
    <row r="99" spans="1:24" ht="13.5" thickBot="1" x14ac:dyDescent="0.25">
      <c r="B99" s="268"/>
      <c r="C99" s="268"/>
      <c r="D99" s="268"/>
      <c r="E99" s="268"/>
      <c r="F99" s="268"/>
      <c r="G99" s="268"/>
      <c r="H99" s="267"/>
      <c r="I99" s="267"/>
      <c r="J99" s="151" t="s">
        <v>444</v>
      </c>
      <c r="K99" s="151" t="s">
        <v>445</v>
      </c>
      <c r="O99" s="454"/>
      <c r="P99" s="455"/>
      <c r="Q99" s="404"/>
      <c r="R99" s="88">
        <v>5</v>
      </c>
      <c r="S99" s="93" t="s">
        <v>390</v>
      </c>
      <c r="T99" s="94">
        <v>0</v>
      </c>
      <c r="V99" s="436"/>
      <c r="W99" s="416"/>
      <c r="X99" s="413"/>
    </row>
    <row r="100" spans="1:24" ht="13.5" thickTop="1" x14ac:dyDescent="0.2">
      <c r="B100" s="134">
        <f>L95</f>
        <v>0</v>
      </c>
      <c r="C100" s="213" t="e">
        <f>VLOOKUP($B100,'CAPTURA INFORMACION'!$B$103:$G$108,2,0)</f>
        <v>#N/A</v>
      </c>
      <c r="D100" s="213"/>
      <c r="E100" s="213"/>
      <c r="F100" s="213"/>
      <c r="G100" s="150" t="e">
        <f>VLOOKUP(B100,'CAPTURA INFORMACION'!$B$103:$K$108,7,0)</f>
        <v>#N/A</v>
      </c>
      <c r="H100" s="150" t="e">
        <f>G100</f>
        <v>#N/A</v>
      </c>
      <c r="I100" s="150" t="e">
        <f>100%-H100</f>
        <v>#N/A</v>
      </c>
      <c r="J100" s="150" t="e">
        <f>VLOOKUP($B100,'CAPTURA INFORMACION'!$B$103:$K$108,9,0)</f>
        <v>#N/A</v>
      </c>
      <c r="K100" s="150" t="e">
        <f>VLOOKUP($B100,'CAPTURA INFORMACION'!$B$103:$K$108,10,0)</f>
        <v>#N/A</v>
      </c>
      <c r="N100" s="80"/>
      <c r="O100" s="456" t="s">
        <v>404</v>
      </c>
      <c r="P100" s="457"/>
      <c r="Q100" s="405" t="s">
        <v>399</v>
      </c>
      <c r="R100" s="104">
        <v>1</v>
      </c>
      <c r="S100" s="107" t="s">
        <v>391</v>
      </c>
      <c r="T100" s="108">
        <v>100</v>
      </c>
      <c r="V100" s="440" t="s">
        <v>56</v>
      </c>
      <c r="W100" s="414" t="s">
        <v>534</v>
      </c>
      <c r="X100" s="411" t="s">
        <v>535</v>
      </c>
    </row>
    <row r="101" spans="1:24" ht="13.5" thickBot="1" x14ac:dyDescent="0.25">
      <c r="A101" s="155"/>
      <c r="B101" s="155"/>
      <c r="C101" s="155"/>
      <c r="D101" s="155"/>
      <c r="E101" s="155"/>
      <c r="F101" s="156"/>
      <c r="G101" s="156"/>
      <c r="H101" s="156"/>
      <c r="I101" s="156"/>
      <c r="J101" s="156"/>
      <c r="N101" s="80"/>
      <c r="O101" s="458"/>
      <c r="P101" s="459"/>
      <c r="Q101" s="406"/>
      <c r="R101" s="105">
        <v>2</v>
      </c>
      <c r="S101" s="109" t="s">
        <v>392</v>
      </c>
      <c r="T101" s="110">
        <v>50</v>
      </c>
      <c r="V101" s="441"/>
      <c r="W101" s="415"/>
      <c r="X101" s="412"/>
    </row>
    <row r="102" spans="1:24" ht="14.25" thickTop="1" thickBot="1" x14ac:dyDescent="0.25">
      <c r="B102" s="383" t="s">
        <v>125</v>
      </c>
      <c r="C102" s="384"/>
      <c r="D102" s="384"/>
      <c r="E102" s="384"/>
      <c r="F102" s="384"/>
      <c r="G102" s="384"/>
      <c r="H102" s="384"/>
      <c r="I102" s="384"/>
      <c r="J102" s="384"/>
      <c r="K102" s="385"/>
      <c r="N102" s="80"/>
      <c r="O102" s="460"/>
      <c r="P102" s="461"/>
      <c r="Q102" s="407"/>
      <c r="R102" s="106">
        <v>3</v>
      </c>
      <c r="S102" s="111" t="s">
        <v>393</v>
      </c>
      <c r="T102" s="112">
        <v>25</v>
      </c>
      <c r="V102" s="442"/>
      <c r="W102" s="416"/>
      <c r="X102" s="413"/>
    </row>
    <row r="103" spans="1:24" ht="13.5" thickTop="1" x14ac:dyDescent="0.2">
      <c r="B103" s="270" t="s">
        <v>102</v>
      </c>
      <c r="C103" s="386" t="s">
        <v>120</v>
      </c>
      <c r="D103" s="386"/>
      <c r="E103" s="386"/>
      <c r="F103" s="386"/>
      <c r="G103" s="386"/>
      <c r="H103" s="381" t="s">
        <v>122</v>
      </c>
      <c r="I103" s="381"/>
      <c r="J103" s="381"/>
      <c r="K103" s="382"/>
      <c r="N103" s="80"/>
      <c r="O103" s="462" t="s">
        <v>405</v>
      </c>
      <c r="P103" s="463"/>
      <c r="Q103" s="408" t="s">
        <v>400</v>
      </c>
      <c r="R103" s="113">
        <v>1</v>
      </c>
      <c r="S103" s="116" t="s">
        <v>391</v>
      </c>
      <c r="T103" s="117">
        <v>100</v>
      </c>
      <c r="V103" s="443" t="s">
        <v>55</v>
      </c>
      <c r="W103" s="414" t="s">
        <v>532</v>
      </c>
      <c r="X103" s="411" t="s">
        <v>533</v>
      </c>
    </row>
    <row r="104" spans="1:24" ht="15.75" customHeight="1" thickBot="1" x14ac:dyDescent="0.25">
      <c r="B104" s="271"/>
      <c r="C104" s="387"/>
      <c r="D104" s="387"/>
      <c r="E104" s="387"/>
      <c r="F104" s="387"/>
      <c r="G104" s="387"/>
      <c r="H104" s="282" t="s">
        <v>126</v>
      </c>
      <c r="I104" s="283"/>
      <c r="J104" s="152" t="s">
        <v>444</v>
      </c>
      <c r="K104" s="153" t="s">
        <v>445</v>
      </c>
      <c r="N104" s="80"/>
      <c r="O104" s="464"/>
      <c r="P104" s="465"/>
      <c r="Q104" s="409"/>
      <c r="R104" s="114">
        <v>2</v>
      </c>
      <c r="S104" s="118" t="s">
        <v>392</v>
      </c>
      <c r="T104" s="119">
        <v>75</v>
      </c>
      <c r="V104" s="444"/>
      <c r="W104" s="415"/>
      <c r="X104" s="412"/>
    </row>
    <row r="105" spans="1:24" ht="13.5" thickTop="1" x14ac:dyDescent="0.2">
      <c r="B105" s="129">
        <v>1</v>
      </c>
      <c r="C105" s="388" t="s">
        <v>385</v>
      </c>
      <c r="D105" s="389"/>
      <c r="E105" s="389"/>
      <c r="F105" s="389"/>
      <c r="G105" s="390"/>
      <c r="H105" s="272">
        <v>0.8</v>
      </c>
      <c r="I105" s="273"/>
      <c r="J105" s="149">
        <v>0.8</v>
      </c>
      <c r="K105" s="149">
        <v>0.2</v>
      </c>
      <c r="N105" s="80"/>
      <c r="O105" s="464"/>
      <c r="P105" s="465"/>
      <c r="Q105" s="409"/>
      <c r="R105" s="114">
        <v>3</v>
      </c>
      <c r="S105" s="118" t="s">
        <v>394</v>
      </c>
      <c r="T105" s="119">
        <v>50</v>
      </c>
      <c r="V105" s="444"/>
      <c r="W105" s="415"/>
      <c r="X105" s="412"/>
    </row>
    <row r="106" spans="1:24" x14ac:dyDescent="0.2">
      <c r="B106" s="62">
        <v>2</v>
      </c>
      <c r="C106" s="231" t="s">
        <v>386</v>
      </c>
      <c r="D106" s="232"/>
      <c r="E106" s="232"/>
      <c r="F106" s="232"/>
      <c r="G106" s="233"/>
      <c r="H106" s="256">
        <v>0.5</v>
      </c>
      <c r="I106" s="257"/>
      <c r="J106" s="150">
        <v>0.8</v>
      </c>
      <c r="K106" s="150">
        <v>0.2</v>
      </c>
      <c r="N106" s="80"/>
      <c r="O106" s="464"/>
      <c r="P106" s="465"/>
      <c r="Q106" s="409"/>
      <c r="R106" s="114">
        <v>4</v>
      </c>
      <c r="S106" s="118" t="s">
        <v>395</v>
      </c>
      <c r="T106" s="119">
        <v>25</v>
      </c>
      <c r="V106" s="444"/>
      <c r="W106" s="415"/>
      <c r="X106" s="412"/>
    </row>
    <row r="107" spans="1:24" ht="13.5" thickBot="1" x14ac:dyDescent="0.25">
      <c r="B107" s="62">
        <v>3</v>
      </c>
      <c r="C107" s="231" t="s">
        <v>387</v>
      </c>
      <c r="D107" s="232"/>
      <c r="E107" s="232"/>
      <c r="F107" s="232"/>
      <c r="G107" s="233"/>
      <c r="H107" s="256">
        <v>0.5</v>
      </c>
      <c r="I107" s="257"/>
      <c r="J107" s="150">
        <v>0.8</v>
      </c>
      <c r="K107" s="150">
        <v>0.2</v>
      </c>
      <c r="N107" s="80"/>
      <c r="O107" s="466"/>
      <c r="P107" s="467"/>
      <c r="Q107" s="410"/>
      <c r="R107" s="115">
        <v>5</v>
      </c>
      <c r="S107" s="120" t="s">
        <v>396</v>
      </c>
      <c r="T107" s="121">
        <v>0</v>
      </c>
      <c r="V107" s="445"/>
      <c r="W107" s="416"/>
      <c r="X107" s="413"/>
    </row>
    <row r="108" spans="1:24" ht="13.5" thickTop="1" x14ac:dyDescent="0.2">
      <c r="B108" s="62">
        <v>4</v>
      </c>
      <c r="C108" s="231" t="s">
        <v>388</v>
      </c>
      <c r="D108" s="232"/>
      <c r="E108" s="232"/>
      <c r="F108" s="232"/>
      <c r="G108" s="233"/>
      <c r="H108" s="256">
        <v>0.5</v>
      </c>
      <c r="I108" s="257"/>
      <c r="J108" s="150">
        <v>0.8</v>
      </c>
      <c r="K108" s="150">
        <v>0.2</v>
      </c>
      <c r="N108" s="80"/>
      <c r="O108" s="468" t="s">
        <v>406</v>
      </c>
      <c r="P108" s="469"/>
      <c r="Q108" s="483" t="s">
        <v>401</v>
      </c>
      <c r="R108" s="84">
        <v>1</v>
      </c>
      <c r="S108" s="122" t="s">
        <v>397</v>
      </c>
      <c r="T108" s="123">
        <v>100</v>
      </c>
      <c r="V108" s="488" t="s">
        <v>529</v>
      </c>
      <c r="W108" s="414" t="s">
        <v>530</v>
      </c>
      <c r="X108" s="411" t="s">
        <v>531</v>
      </c>
    </row>
    <row r="109" spans="1:24" ht="13.5" thickBot="1" x14ac:dyDescent="0.25">
      <c r="N109" s="80"/>
      <c r="O109" s="470"/>
      <c r="P109" s="471"/>
      <c r="Q109" s="484"/>
      <c r="R109" s="85">
        <v>2</v>
      </c>
      <c r="S109" s="124" t="s">
        <v>398</v>
      </c>
      <c r="T109" s="125">
        <v>25</v>
      </c>
      <c r="V109" s="489"/>
      <c r="W109" s="416"/>
      <c r="X109" s="413"/>
    </row>
    <row r="110" spans="1:24" ht="14.25" thickTop="1" thickBot="1" x14ac:dyDescent="0.25">
      <c r="B110" s="300" t="s">
        <v>471</v>
      </c>
      <c r="C110" s="301"/>
      <c r="D110" s="301"/>
      <c r="E110" s="301"/>
      <c r="F110" s="301"/>
      <c r="G110" s="301"/>
      <c r="H110" s="301"/>
      <c r="I110" s="301"/>
      <c r="J110" s="301"/>
      <c r="K110" s="302"/>
      <c r="N110" s="80"/>
      <c r="O110" s="502" t="s">
        <v>407</v>
      </c>
      <c r="P110" s="503"/>
      <c r="Q110" s="485" t="s">
        <v>402</v>
      </c>
      <c r="R110" s="95">
        <v>1</v>
      </c>
      <c r="S110" s="98" t="s">
        <v>385</v>
      </c>
      <c r="T110" s="99">
        <v>100</v>
      </c>
      <c r="V110" s="437" t="s">
        <v>536</v>
      </c>
      <c r="W110" s="414" t="s">
        <v>537</v>
      </c>
      <c r="X110" s="411" t="s">
        <v>536</v>
      </c>
    </row>
    <row r="111" spans="1:24" ht="13.5" thickTop="1" x14ac:dyDescent="0.2">
      <c r="N111" s="80"/>
      <c r="O111" s="504"/>
      <c r="P111" s="505"/>
      <c r="Q111" s="486"/>
      <c r="R111" s="96">
        <v>2</v>
      </c>
      <c r="S111" s="100" t="s">
        <v>386</v>
      </c>
      <c r="T111" s="101">
        <v>75</v>
      </c>
      <c r="V111" s="438"/>
      <c r="W111" s="415"/>
      <c r="X111" s="412"/>
    </row>
    <row r="112" spans="1:24" x14ac:dyDescent="0.2">
      <c r="B112" s="281" t="s">
        <v>470</v>
      </c>
      <c r="C112" s="281"/>
      <c r="D112" s="281"/>
      <c r="E112" s="281"/>
      <c r="F112" s="492" t="s">
        <v>555</v>
      </c>
      <c r="G112" s="493"/>
      <c r="H112" s="493"/>
      <c r="I112" s="493"/>
      <c r="J112" s="493"/>
      <c r="K112" s="494"/>
      <c r="O112" s="504"/>
      <c r="P112" s="505"/>
      <c r="Q112" s="486"/>
      <c r="R112" s="96">
        <v>3</v>
      </c>
      <c r="S112" s="100" t="s">
        <v>387</v>
      </c>
      <c r="T112" s="101">
        <v>50</v>
      </c>
      <c r="V112" s="438"/>
      <c r="W112" s="415"/>
      <c r="X112" s="412"/>
    </row>
    <row r="113" spans="1:24" ht="13.5" thickBot="1" x14ac:dyDescent="0.25">
      <c r="A113" s="70"/>
      <c r="B113" s="258" t="s">
        <v>478</v>
      </c>
      <c r="C113" s="259"/>
      <c r="D113" s="259"/>
      <c r="E113" s="260"/>
      <c r="F113" s="495"/>
      <c r="G113" s="496"/>
      <c r="H113" s="496"/>
      <c r="I113" s="496"/>
      <c r="J113" s="496"/>
      <c r="K113" s="497"/>
      <c r="O113" s="506"/>
      <c r="P113" s="507"/>
      <c r="Q113" s="487"/>
      <c r="R113" s="97">
        <v>4</v>
      </c>
      <c r="S113" s="102" t="s">
        <v>388</v>
      </c>
      <c r="T113" s="103">
        <v>25</v>
      </c>
      <c r="V113" s="439"/>
      <c r="W113" s="416"/>
      <c r="X113" s="413"/>
    </row>
    <row r="114" spans="1:24" ht="14.25" thickTop="1" thickBot="1" x14ac:dyDescent="0.25">
      <c r="A114" s="70"/>
      <c r="B114" s="231" t="s">
        <v>451</v>
      </c>
      <c r="C114" s="232"/>
      <c r="D114" s="232"/>
      <c r="E114" s="233"/>
      <c r="F114" s="207" t="s">
        <v>492</v>
      </c>
      <c r="G114" s="433"/>
      <c r="H114" s="433"/>
      <c r="I114" s="433"/>
      <c r="J114" s="433"/>
      <c r="K114" s="208"/>
      <c r="Q114" s="70"/>
      <c r="R114" s="70"/>
      <c r="S114" s="70"/>
      <c r="T114" s="70"/>
      <c r="U114" s="70"/>
    </row>
    <row r="115" spans="1:24" ht="14.25" thickTop="1" thickBot="1" x14ac:dyDescent="0.25">
      <c r="A115" s="70"/>
      <c r="B115" s="231" t="s">
        <v>452</v>
      </c>
      <c r="C115" s="232"/>
      <c r="D115" s="232"/>
      <c r="E115" s="233"/>
      <c r="F115" s="207" t="s">
        <v>492</v>
      </c>
      <c r="G115" s="433"/>
      <c r="H115" s="433"/>
      <c r="I115" s="433"/>
      <c r="J115" s="433"/>
      <c r="K115" s="208"/>
      <c r="O115" s="508" t="s">
        <v>367</v>
      </c>
      <c r="P115" s="509"/>
      <c r="Q115" s="70"/>
      <c r="R115" s="70"/>
      <c r="S115" s="70"/>
      <c r="T115" s="70"/>
      <c r="U115" s="70"/>
    </row>
    <row r="116" spans="1:24" ht="13.5" thickTop="1" x14ac:dyDescent="0.2">
      <c r="B116" s="231" t="s">
        <v>453</v>
      </c>
      <c r="C116" s="232"/>
      <c r="D116" s="232"/>
      <c r="E116" s="233"/>
      <c r="F116" s="207" t="s">
        <v>492</v>
      </c>
      <c r="G116" s="433"/>
      <c r="H116" s="433"/>
      <c r="I116" s="433"/>
      <c r="J116" s="433"/>
      <c r="K116" s="208"/>
      <c r="O116" s="510" t="e">
        <f>('ANEXO LXVI'!N66/500)*100</f>
        <v>#N/A</v>
      </c>
      <c r="P116" s="511"/>
      <c r="Q116" s="70"/>
      <c r="R116" s="70"/>
      <c r="S116" s="70"/>
      <c r="T116" s="70"/>
      <c r="U116" s="70"/>
    </row>
    <row r="117" spans="1:24" x14ac:dyDescent="0.2">
      <c r="B117" s="213" t="s">
        <v>369</v>
      </c>
      <c r="C117" s="213"/>
      <c r="D117" s="213"/>
      <c r="E117" s="213"/>
      <c r="F117" s="234" t="str">
        <f>CONCATENATE(F114,"/",F115,"/",F116)</f>
        <v>- Sel -/- Sel -/- Sel -</v>
      </c>
      <c r="G117" s="235"/>
      <c r="H117" s="235"/>
      <c r="I117" s="235"/>
      <c r="J117" s="235"/>
      <c r="K117" s="236"/>
      <c r="O117" s="512"/>
      <c r="P117" s="513"/>
      <c r="Q117" s="70"/>
      <c r="R117" s="70"/>
      <c r="S117" s="70"/>
      <c r="T117" s="70"/>
      <c r="U117" s="70"/>
    </row>
    <row r="118" spans="1:24" s="164" customFormat="1" ht="13.5" thickBot="1" x14ac:dyDescent="0.25">
      <c r="P118" s="175"/>
      <c r="Q118" s="70"/>
    </row>
    <row r="119" spans="1:24" ht="14.25" thickTop="1" thickBot="1" x14ac:dyDescent="0.25">
      <c r="A119" s="70"/>
      <c r="B119" s="300" t="s">
        <v>474</v>
      </c>
      <c r="C119" s="301"/>
      <c r="D119" s="301"/>
      <c r="E119" s="301"/>
      <c r="F119" s="301"/>
      <c r="G119" s="301"/>
      <c r="H119" s="301"/>
      <c r="I119" s="301"/>
      <c r="J119" s="301"/>
      <c r="K119" s="302"/>
      <c r="Q119" s="70"/>
      <c r="R119" s="70"/>
      <c r="S119" s="70"/>
      <c r="T119" s="70"/>
      <c r="U119" s="70"/>
    </row>
    <row r="120" spans="1:24" ht="13.5" thickTop="1" x14ac:dyDescent="0.2">
      <c r="A120" s="70"/>
      <c r="B120" s="490" t="s">
        <v>473</v>
      </c>
      <c r="C120" s="490"/>
      <c r="D120" s="490"/>
      <c r="E120" s="491"/>
      <c r="F120" s="356"/>
      <c r="G120" s="356"/>
      <c r="H120" s="356"/>
      <c r="I120" s="356"/>
      <c r="J120" s="356"/>
      <c r="K120" s="356"/>
      <c r="Q120" s="70"/>
      <c r="R120" s="70"/>
      <c r="S120" s="70"/>
      <c r="T120" s="70"/>
      <c r="U120" s="70"/>
    </row>
    <row r="121" spans="1:24" x14ac:dyDescent="0.2">
      <c r="A121" s="70"/>
      <c r="B121" s="213" t="s">
        <v>369</v>
      </c>
      <c r="C121" s="213"/>
      <c r="D121" s="213"/>
      <c r="E121" s="213"/>
      <c r="F121" s="329"/>
      <c r="G121" s="329"/>
      <c r="H121" s="329"/>
      <c r="I121" s="329"/>
      <c r="J121" s="329"/>
      <c r="K121" s="329"/>
      <c r="Q121" s="70"/>
      <c r="R121" s="70"/>
      <c r="S121" s="70"/>
      <c r="T121" s="70"/>
      <c r="U121" s="70"/>
    </row>
    <row r="122" spans="1:24" x14ac:dyDescent="0.2">
      <c r="A122" s="70"/>
      <c r="B122" s="213" t="s">
        <v>475</v>
      </c>
      <c r="C122" s="213"/>
      <c r="D122" s="213"/>
      <c r="E122" s="213"/>
      <c r="F122" s="329" t="s">
        <v>476</v>
      </c>
      <c r="G122" s="329"/>
      <c r="H122" s="329"/>
      <c r="I122" s="329"/>
      <c r="J122" s="329"/>
      <c r="K122" s="329"/>
      <c r="Q122" s="70"/>
      <c r="R122" s="70"/>
      <c r="S122" s="70"/>
      <c r="T122" s="70"/>
      <c r="U122" s="70"/>
    </row>
    <row r="123" spans="1:24" x14ac:dyDescent="0.2">
      <c r="A123" s="70"/>
      <c r="B123" s="213" t="s">
        <v>473</v>
      </c>
      <c r="C123" s="213"/>
      <c r="D123" s="213"/>
      <c r="E123" s="213"/>
      <c r="F123" s="357">
        <v>750</v>
      </c>
      <c r="G123" s="357"/>
      <c r="H123" s="357"/>
      <c r="I123" s="357"/>
      <c r="J123" s="357"/>
      <c r="K123" s="357"/>
      <c r="Q123" s="70"/>
      <c r="R123" s="70"/>
      <c r="S123" s="70"/>
      <c r="T123" s="70"/>
      <c r="U123" s="70"/>
    </row>
    <row r="124" spans="1:24" x14ac:dyDescent="0.2">
      <c r="A124" s="70"/>
      <c r="B124" s="213" t="s">
        <v>376</v>
      </c>
      <c r="C124" s="213"/>
      <c r="D124" s="213"/>
      <c r="E124" s="213"/>
      <c r="F124" s="329" t="s">
        <v>477</v>
      </c>
      <c r="G124" s="329"/>
      <c r="H124" s="329"/>
      <c r="I124" s="329"/>
      <c r="J124" s="329"/>
      <c r="K124" s="329"/>
      <c r="Q124" s="70"/>
      <c r="R124" s="70"/>
      <c r="S124" s="70"/>
      <c r="T124" s="70"/>
      <c r="U124" s="70"/>
    </row>
    <row r="125" spans="1:24" s="164" customFormat="1" ht="4.5" customHeight="1" thickBot="1" x14ac:dyDescent="0.25">
      <c r="P125" s="175"/>
    </row>
    <row r="126" spans="1:24" ht="13.5" thickTop="1" x14ac:dyDescent="0.2">
      <c r="A126" s="70"/>
      <c r="B126" s="391" t="s">
        <v>479</v>
      </c>
      <c r="C126" s="392"/>
      <c r="D126" s="392"/>
      <c r="E126" s="392"/>
      <c r="F126" s="392"/>
      <c r="G126" s="392"/>
      <c r="H126" s="392"/>
      <c r="I126" s="392"/>
      <c r="J126" s="392"/>
      <c r="K126" s="421"/>
      <c r="Q126" s="70"/>
      <c r="R126" s="70"/>
      <c r="S126" s="70"/>
      <c r="T126" s="70"/>
      <c r="U126" s="70"/>
    </row>
    <row r="127" spans="1:24" ht="13.5" thickBot="1" x14ac:dyDescent="0.25">
      <c r="A127" s="70"/>
      <c r="B127" s="429" t="s">
        <v>493</v>
      </c>
      <c r="C127" s="430"/>
      <c r="D127" s="431"/>
      <c r="E127" s="430" t="s">
        <v>451</v>
      </c>
      <c r="F127" s="430"/>
      <c r="G127" s="431"/>
      <c r="H127" s="249" t="s">
        <v>452</v>
      </c>
      <c r="I127" s="249"/>
      <c r="J127" s="422" t="s">
        <v>453</v>
      </c>
      <c r="K127" s="423"/>
      <c r="Q127" s="70"/>
      <c r="R127" s="70"/>
      <c r="S127" s="70"/>
      <c r="T127" s="70"/>
      <c r="U127" s="70"/>
    </row>
    <row r="128" spans="1:24" ht="13.5" thickTop="1" x14ac:dyDescent="0.2">
      <c r="A128" s="70"/>
      <c r="B128" s="426" t="s">
        <v>538</v>
      </c>
      <c r="C128" s="427"/>
      <c r="D128" s="428"/>
      <c r="E128" s="205" t="s">
        <v>492</v>
      </c>
      <c r="F128" s="432"/>
      <c r="G128" s="206"/>
      <c r="H128" s="498" t="s">
        <v>492</v>
      </c>
      <c r="I128" s="498"/>
      <c r="J128" s="424" t="s">
        <v>492</v>
      </c>
      <c r="K128" s="425"/>
      <c r="Q128" s="70"/>
      <c r="R128" s="70"/>
      <c r="S128" s="70"/>
      <c r="T128" s="70"/>
      <c r="U128" s="70"/>
    </row>
    <row r="129" spans="1:26" x14ac:dyDescent="0.2">
      <c r="A129" s="70"/>
      <c r="B129" s="363" t="s">
        <v>539</v>
      </c>
      <c r="C129" s="364"/>
      <c r="D129" s="365"/>
      <c r="E129" s="207" t="s">
        <v>492</v>
      </c>
      <c r="F129" s="433"/>
      <c r="G129" s="208"/>
      <c r="H129" s="499" t="s">
        <v>492</v>
      </c>
      <c r="I129" s="499"/>
      <c r="J129" s="207" t="s">
        <v>492</v>
      </c>
      <c r="K129" s="208"/>
      <c r="Q129" s="70"/>
      <c r="R129" s="70"/>
      <c r="S129" s="70"/>
      <c r="T129" s="70"/>
      <c r="U129" s="70"/>
    </row>
    <row r="130" spans="1:26" s="164" customFormat="1" ht="4.5" customHeight="1" thickBot="1" x14ac:dyDescent="0.25">
      <c r="P130" s="175"/>
    </row>
    <row r="131" spans="1:26" ht="14.25" thickTop="1" thickBot="1" x14ac:dyDescent="0.25">
      <c r="A131" s="70"/>
      <c r="B131" s="391" t="s">
        <v>472</v>
      </c>
      <c r="C131" s="392"/>
      <c r="D131" s="392"/>
      <c r="E131" s="392"/>
      <c r="F131" s="392"/>
      <c r="G131" s="392"/>
      <c r="H131" s="392"/>
      <c r="I131" s="392"/>
      <c r="J131" s="301"/>
      <c r="K131" s="302"/>
      <c r="O131" s="80"/>
      <c r="Q131" s="70"/>
      <c r="R131" s="70"/>
      <c r="S131" s="70"/>
      <c r="T131" s="70"/>
      <c r="U131" s="70"/>
    </row>
    <row r="132" spans="1:26" ht="13.5" thickTop="1" x14ac:dyDescent="0.2">
      <c r="A132" s="70"/>
      <c r="B132" s="212" t="s">
        <v>473</v>
      </c>
      <c r="C132" s="212"/>
      <c r="D132" s="212"/>
      <c r="E132" s="212"/>
      <c r="F132" s="212"/>
      <c r="G132" s="212"/>
      <c r="H132" s="212"/>
      <c r="I132" s="212"/>
      <c r="J132" s="214"/>
      <c r="K132" s="215"/>
      <c r="Q132" s="70"/>
      <c r="R132" s="70"/>
      <c r="S132" s="70"/>
      <c r="T132" s="70"/>
      <c r="U132" s="70"/>
      <c r="V132" s="80"/>
      <c r="W132" s="80"/>
      <c r="X132" s="80"/>
    </row>
    <row r="133" spans="1:26" x14ac:dyDescent="0.2">
      <c r="A133" s="70"/>
      <c r="B133" s="213" t="s">
        <v>451</v>
      </c>
      <c r="C133" s="213"/>
      <c r="D133" s="213"/>
      <c r="E133" s="213"/>
      <c r="F133" s="213"/>
      <c r="G133" s="213"/>
      <c r="H133" s="213"/>
      <c r="I133" s="213"/>
      <c r="J133" s="207" t="s">
        <v>492</v>
      </c>
      <c r="K133" s="208"/>
      <c r="Q133" s="70"/>
      <c r="R133" s="70"/>
      <c r="S133" s="70"/>
      <c r="T133" s="70"/>
      <c r="U133" s="70"/>
    </row>
    <row r="134" spans="1:26" x14ac:dyDescent="0.2">
      <c r="A134" s="70"/>
      <c r="B134" s="213" t="s">
        <v>514</v>
      </c>
      <c r="C134" s="213"/>
      <c r="D134" s="213"/>
      <c r="E134" s="213"/>
      <c r="F134" s="213"/>
      <c r="G134" s="213"/>
      <c r="H134" s="213"/>
      <c r="I134" s="213"/>
      <c r="J134" s="207" t="s">
        <v>492</v>
      </c>
      <c r="K134" s="208"/>
      <c r="Q134" s="70"/>
      <c r="R134" s="70"/>
      <c r="S134" s="70"/>
      <c r="T134" s="70"/>
      <c r="U134" s="70"/>
    </row>
    <row r="135" spans="1:26" s="80" customFormat="1" x14ac:dyDescent="0.2">
      <c r="A135" s="70"/>
      <c r="B135" s="213" t="s">
        <v>515</v>
      </c>
      <c r="C135" s="213"/>
      <c r="D135" s="213"/>
      <c r="E135" s="213"/>
      <c r="F135" s="213"/>
      <c r="G135" s="213"/>
      <c r="H135" s="213"/>
      <c r="I135" s="213"/>
      <c r="J135" s="207" t="s">
        <v>492</v>
      </c>
      <c r="K135" s="208"/>
      <c r="O135" s="60"/>
      <c r="P135" s="175"/>
      <c r="Q135" s="70"/>
      <c r="R135" s="70"/>
      <c r="S135" s="70"/>
      <c r="T135" s="70"/>
      <c r="U135" s="70"/>
      <c r="V135" s="60"/>
      <c r="W135" s="60"/>
      <c r="X135" s="60"/>
    </row>
    <row r="136" spans="1:26" x14ac:dyDescent="0.2">
      <c r="A136" s="70"/>
      <c r="B136" s="213" t="s">
        <v>453</v>
      </c>
      <c r="C136" s="213"/>
      <c r="D136" s="213"/>
      <c r="E136" s="213"/>
      <c r="F136" s="213"/>
      <c r="G136" s="213"/>
      <c r="H136" s="213"/>
      <c r="I136" s="213"/>
      <c r="J136" s="207">
        <v>2016</v>
      </c>
      <c r="K136" s="208"/>
      <c r="O136" s="70"/>
      <c r="P136" s="70"/>
      <c r="Q136" s="70"/>
      <c r="R136" s="70"/>
      <c r="S136" s="70"/>
      <c r="T136" s="70"/>
      <c r="U136" s="70"/>
    </row>
    <row r="137" spans="1:26" x14ac:dyDescent="0.2">
      <c r="A137" s="70"/>
      <c r="B137" s="213" t="s">
        <v>369</v>
      </c>
      <c r="C137" s="213"/>
      <c r="D137" s="213"/>
      <c r="E137" s="213"/>
      <c r="F137" s="213"/>
      <c r="G137" s="213"/>
      <c r="H137" s="213"/>
      <c r="I137" s="213"/>
      <c r="J137" s="524" t="str">
        <f>CONCATENATE(J133,"/",J134,"/",J136)</f>
        <v>- Sel -/- Sel -/2016</v>
      </c>
      <c r="K137" s="525"/>
      <c r="O137" s="70"/>
      <c r="P137" s="70"/>
      <c r="Q137" s="70"/>
      <c r="R137" s="70"/>
      <c r="S137" s="70"/>
      <c r="T137" s="70"/>
      <c r="U137" s="70"/>
    </row>
    <row r="138" spans="1:26" s="164" customFormat="1" ht="4.5" customHeight="1" thickBot="1" x14ac:dyDescent="0.25">
      <c r="P138" s="175"/>
    </row>
    <row r="139" spans="1:26" s="70" customFormat="1" ht="14.25" thickTop="1" thickBot="1" x14ac:dyDescent="0.25">
      <c r="B139" s="300" t="s">
        <v>454</v>
      </c>
      <c r="C139" s="301"/>
      <c r="D139" s="301"/>
      <c r="E139" s="301"/>
      <c r="F139" s="301"/>
      <c r="G139" s="301"/>
      <c r="H139" s="301"/>
      <c r="I139" s="301"/>
      <c r="J139" s="301"/>
      <c r="K139" s="302"/>
      <c r="L139" s="60"/>
      <c r="M139" s="60"/>
      <c r="N139" s="60"/>
      <c r="O139" s="60"/>
      <c r="P139" s="175"/>
      <c r="V139" s="80"/>
      <c r="W139" s="80"/>
      <c r="X139" s="80"/>
      <c r="Y139" s="60"/>
      <c r="Z139" s="60"/>
    </row>
    <row r="140" spans="1:26" s="70" customFormat="1" ht="13.5" thickTop="1" x14ac:dyDescent="0.2">
      <c r="B140" s="379" t="s">
        <v>450</v>
      </c>
      <c r="C140" s="379"/>
      <c r="D140" s="379"/>
      <c r="E140" s="379"/>
      <c r="F140" s="379"/>
      <c r="G140" s="379"/>
      <c r="H140" s="379"/>
      <c r="I140" s="379"/>
      <c r="J140" s="424" t="s">
        <v>138</v>
      </c>
      <c r="K140" s="425"/>
      <c r="L140" s="60"/>
      <c r="M140" s="60"/>
      <c r="N140" s="60"/>
      <c r="O140" s="60"/>
      <c r="P140" s="175"/>
      <c r="V140" s="60"/>
      <c r="W140" s="60"/>
      <c r="X140" s="60"/>
      <c r="Y140" s="60"/>
      <c r="Z140" s="60"/>
    </row>
    <row r="141" spans="1:26" s="70" customFormat="1" x14ac:dyDescent="0.2">
      <c r="B141" s="213" t="s">
        <v>451</v>
      </c>
      <c r="C141" s="213"/>
      <c r="D141" s="213"/>
      <c r="E141" s="213"/>
      <c r="F141" s="213"/>
      <c r="G141" s="213"/>
      <c r="H141" s="213"/>
      <c r="I141" s="213"/>
      <c r="J141" s="207" t="s">
        <v>492</v>
      </c>
      <c r="K141" s="208"/>
      <c r="O141" s="80"/>
      <c r="P141" s="175"/>
      <c r="V141" s="60"/>
      <c r="W141" s="60"/>
      <c r="X141" s="60"/>
    </row>
    <row r="142" spans="1:26" s="70" customFormat="1" x14ac:dyDescent="0.2">
      <c r="B142" s="213" t="s">
        <v>452</v>
      </c>
      <c r="C142" s="213"/>
      <c r="D142" s="213"/>
      <c r="E142" s="213"/>
      <c r="F142" s="213"/>
      <c r="G142" s="213"/>
      <c r="H142" s="213"/>
      <c r="I142" s="213"/>
      <c r="J142" s="207" t="s">
        <v>492</v>
      </c>
      <c r="K142" s="208"/>
      <c r="O142" s="80"/>
      <c r="P142" s="175"/>
      <c r="V142" s="60"/>
      <c r="W142" s="60"/>
      <c r="X142" s="60"/>
    </row>
    <row r="143" spans="1:26" s="70" customFormat="1" x14ac:dyDescent="0.2">
      <c r="B143" s="213" t="s">
        <v>453</v>
      </c>
      <c r="C143" s="213"/>
      <c r="D143" s="213"/>
      <c r="E143" s="213"/>
      <c r="F143" s="213"/>
      <c r="G143" s="213"/>
      <c r="H143" s="213"/>
      <c r="I143" s="213"/>
      <c r="J143" s="207" t="s">
        <v>492</v>
      </c>
      <c r="K143" s="208"/>
      <c r="O143" s="80"/>
      <c r="P143" s="175"/>
      <c r="V143" s="60"/>
      <c r="W143" s="60"/>
      <c r="X143" s="60"/>
    </row>
    <row r="144" spans="1:26" s="164" customFormat="1" ht="4.5" customHeight="1" thickBot="1" x14ac:dyDescent="0.25">
      <c r="P144" s="175"/>
    </row>
    <row r="145" spans="1:24" s="80" customFormat="1" ht="14.25" thickTop="1" thickBot="1" x14ac:dyDescent="0.25">
      <c r="A145" s="70"/>
      <c r="B145" s="300" t="s">
        <v>494</v>
      </c>
      <c r="C145" s="301"/>
      <c r="D145" s="301"/>
      <c r="E145" s="301"/>
      <c r="F145" s="301"/>
      <c r="G145" s="301"/>
      <c r="H145" s="301"/>
      <c r="I145" s="301"/>
      <c r="J145" s="301"/>
      <c r="K145" s="302"/>
      <c r="P145" s="175"/>
      <c r="Q145" s="71"/>
      <c r="R145" s="71"/>
      <c r="S145" s="71"/>
      <c r="T145" s="71"/>
      <c r="U145" s="71"/>
      <c r="V145" s="60"/>
      <c r="W145" s="60"/>
      <c r="X145" s="60"/>
    </row>
    <row r="146" spans="1:24" s="80" customFormat="1" ht="15.75" customHeight="1" thickTop="1" x14ac:dyDescent="0.2">
      <c r="A146" s="70"/>
      <c r="B146" s="379" t="s">
        <v>451</v>
      </c>
      <c r="C146" s="379"/>
      <c r="D146" s="379"/>
      <c r="E146" s="379"/>
      <c r="F146" s="379"/>
      <c r="G146" s="379"/>
      <c r="H146" s="379"/>
      <c r="I146" s="379"/>
      <c r="J146" s="205" t="s">
        <v>512</v>
      </c>
      <c r="K146" s="206"/>
      <c r="O146" s="60"/>
      <c r="P146" s="175"/>
      <c r="Q146" s="70"/>
      <c r="R146" s="70"/>
      <c r="S146" s="70"/>
      <c r="T146" s="70"/>
      <c r="U146" s="70"/>
      <c r="V146" s="60"/>
      <c r="W146" s="60"/>
      <c r="X146" s="60"/>
    </row>
    <row r="147" spans="1:24" s="80" customFormat="1" x14ac:dyDescent="0.2">
      <c r="A147" s="70"/>
      <c r="B147" s="213" t="s">
        <v>452</v>
      </c>
      <c r="C147" s="213"/>
      <c r="D147" s="213"/>
      <c r="E147" s="213"/>
      <c r="F147" s="213"/>
      <c r="G147" s="213"/>
      <c r="H147" s="213"/>
      <c r="I147" s="213"/>
      <c r="J147" s="207" t="s">
        <v>466</v>
      </c>
      <c r="K147" s="208"/>
      <c r="O147" s="60"/>
      <c r="P147" s="175"/>
      <c r="Q147" s="70"/>
      <c r="R147" s="70"/>
      <c r="S147" s="70"/>
      <c r="T147" s="70"/>
      <c r="U147" s="70"/>
      <c r="V147" s="60"/>
      <c r="W147" s="60"/>
      <c r="X147" s="60"/>
    </row>
    <row r="148" spans="1:24" s="80" customFormat="1" x14ac:dyDescent="0.2">
      <c r="A148" s="70"/>
      <c r="B148" s="213" t="s">
        <v>453</v>
      </c>
      <c r="C148" s="213"/>
      <c r="D148" s="213"/>
      <c r="E148" s="213"/>
      <c r="F148" s="213"/>
      <c r="G148" s="213"/>
      <c r="H148" s="213"/>
      <c r="I148" s="213"/>
      <c r="J148" s="207">
        <v>2016</v>
      </c>
      <c r="K148" s="208"/>
      <c r="O148" s="60"/>
      <c r="P148" s="175"/>
      <c r="Q148" s="70"/>
      <c r="R148" s="70"/>
      <c r="S148" s="70"/>
      <c r="T148" s="70"/>
      <c r="U148" s="70"/>
      <c r="V148" s="60"/>
      <c r="W148" s="60"/>
      <c r="X148" s="60"/>
    </row>
    <row r="149" spans="1:24" s="164" customFormat="1" ht="4.5" customHeight="1" thickBot="1" x14ac:dyDescent="0.25">
      <c r="P149" s="175"/>
    </row>
    <row r="150" spans="1:24" s="70" customFormat="1" ht="17.25" thickTop="1" thickBot="1" x14ac:dyDescent="0.25">
      <c r="B150" s="209" t="s">
        <v>139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1"/>
      <c r="M150" s="80"/>
      <c r="N150" s="80"/>
      <c r="O150" s="60"/>
      <c r="P150" s="175"/>
      <c r="V150" s="63"/>
      <c r="W150" s="63"/>
      <c r="X150" s="60"/>
    </row>
    <row r="151" spans="1:24" s="164" customFormat="1" ht="4.5" customHeight="1" thickTop="1" thickBot="1" x14ac:dyDescent="0.25">
      <c r="P151" s="175"/>
    </row>
    <row r="152" spans="1:24" s="70" customFormat="1" ht="16.5" customHeight="1" thickTop="1" thickBot="1" x14ac:dyDescent="0.25">
      <c r="A152" s="71"/>
      <c r="B152" s="347" t="s">
        <v>140</v>
      </c>
      <c r="C152" s="348"/>
      <c r="D152" s="348"/>
      <c r="E152" s="348"/>
      <c r="F152" s="168" t="s">
        <v>102</v>
      </c>
      <c r="G152" s="71"/>
      <c r="H152" s="199"/>
      <c r="I152" s="220" t="s">
        <v>135</v>
      </c>
      <c r="J152" s="221"/>
      <c r="K152" s="221"/>
      <c r="L152" s="221"/>
      <c r="M152" s="221"/>
      <c r="N152" s="221"/>
      <c r="O152" s="222"/>
      <c r="P152" s="175"/>
      <c r="Q152" s="71"/>
      <c r="R152" s="71"/>
      <c r="S152" s="71"/>
      <c r="T152" s="71"/>
      <c r="U152" s="71"/>
      <c r="V152" s="80"/>
      <c r="W152" s="80"/>
      <c r="X152" s="80"/>
    </row>
    <row r="153" spans="1:24" s="70" customFormat="1" ht="15.75" customHeight="1" thickTop="1" x14ac:dyDescent="0.2">
      <c r="A153" s="71"/>
      <c r="B153" s="289" t="s">
        <v>138</v>
      </c>
      <c r="C153" s="290"/>
      <c r="D153" s="290"/>
      <c r="E153" s="291"/>
      <c r="F153" s="78"/>
      <c r="G153" s="71"/>
      <c r="H153" s="223" t="s">
        <v>138</v>
      </c>
      <c r="I153" s="224"/>
      <c r="J153" s="224"/>
      <c r="K153" s="224"/>
      <c r="L153" s="224"/>
      <c r="M153" s="224"/>
      <c r="N153" s="224"/>
      <c r="O153" s="225"/>
      <c r="P153" s="175"/>
      <c r="V153" s="63"/>
      <c r="W153" s="63"/>
      <c r="X153" s="60"/>
    </row>
    <row r="154" spans="1:24" s="70" customFormat="1" ht="13.5" x14ac:dyDescent="0.25">
      <c r="A154" s="71"/>
      <c r="B154" s="219" t="s">
        <v>141</v>
      </c>
      <c r="C154" s="219"/>
      <c r="D154" s="219"/>
      <c r="E154" s="219"/>
      <c r="F154" s="142" t="s">
        <v>142</v>
      </c>
      <c r="G154" s="71"/>
      <c r="H154" s="72">
        <v>1</v>
      </c>
      <c r="I154" s="226" t="s">
        <v>143</v>
      </c>
      <c r="J154" s="226"/>
      <c r="K154" s="226"/>
      <c r="L154" s="226"/>
      <c r="M154" s="226"/>
      <c r="N154" s="226"/>
      <c r="O154" s="226"/>
      <c r="P154" s="175"/>
      <c r="Q154" s="71"/>
      <c r="R154" s="71"/>
      <c r="S154" s="71"/>
      <c r="T154" s="71"/>
      <c r="U154" s="71"/>
      <c r="V154" s="63"/>
      <c r="W154" s="63"/>
      <c r="X154" s="60"/>
    </row>
    <row r="155" spans="1:24" s="70" customFormat="1" x14ac:dyDescent="0.2">
      <c r="A155" s="71"/>
      <c r="B155" s="219" t="s">
        <v>144</v>
      </c>
      <c r="C155" s="219"/>
      <c r="D155" s="219"/>
      <c r="E155" s="219"/>
      <c r="F155" s="142" t="s">
        <v>145</v>
      </c>
      <c r="G155" s="71"/>
      <c r="H155" s="72">
        <v>2</v>
      </c>
      <c r="I155" s="227"/>
      <c r="J155" s="227"/>
      <c r="K155" s="227"/>
      <c r="L155" s="227"/>
      <c r="M155" s="227"/>
      <c r="N155" s="227"/>
      <c r="O155" s="227"/>
      <c r="P155" s="71"/>
      <c r="Q155" s="71"/>
      <c r="R155" s="71"/>
      <c r="S155" s="71"/>
      <c r="T155" s="71"/>
      <c r="U155" s="71"/>
    </row>
    <row r="156" spans="1:24" s="70" customFormat="1" x14ac:dyDescent="0.2">
      <c r="A156" s="71"/>
      <c r="B156" s="219" t="s">
        <v>146</v>
      </c>
      <c r="C156" s="219"/>
      <c r="D156" s="219"/>
      <c r="E156" s="219"/>
      <c r="F156" s="142" t="s">
        <v>147</v>
      </c>
      <c r="G156" s="71"/>
      <c r="H156" s="72">
        <v>3</v>
      </c>
      <c r="I156" s="227"/>
      <c r="J156" s="227"/>
      <c r="K156" s="227"/>
      <c r="L156" s="227"/>
      <c r="M156" s="227"/>
      <c r="N156" s="227"/>
      <c r="O156" s="227"/>
      <c r="P156" s="71"/>
      <c r="Q156" s="71"/>
      <c r="R156" s="71"/>
      <c r="S156" s="71"/>
      <c r="T156" s="71"/>
      <c r="U156" s="71"/>
    </row>
    <row r="157" spans="1:24" s="70" customFormat="1" x14ac:dyDescent="0.2">
      <c r="A157" s="71"/>
      <c r="B157" s="219" t="s">
        <v>148</v>
      </c>
      <c r="C157" s="219"/>
      <c r="D157" s="219"/>
      <c r="E157" s="219"/>
      <c r="F157" s="142" t="s">
        <v>149</v>
      </c>
      <c r="G157" s="71"/>
      <c r="H157" s="72">
        <v>4</v>
      </c>
      <c r="I157" s="227"/>
      <c r="J157" s="227"/>
      <c r="K157" s="227"/>
      <c r="L157" s="227"/>
      <c r="M157" s="227"/>
      <c r="N157" s="227"/>
      <c r="O157" s="227"/>
      <c r="P157" s="71"/>
      <c r="Q157" s="71"/>
      <c r="R157" s="71"/>
      <c r="S157" s="71"/>
      <c r="T157" s="71"/>
      <c r="U157" s="71"/>
    </row>
    <row r="158" spans="1:24" s="70" customFormat="1" x14ac:dyDescent="0.2">
      <c r="A158" s="71"/>
      <c r="B158" s="219" t="s">
        <v>150</v>
      </c>
      <c r="C158" s="219"/>
      <c r="D158" s="219"/>
      <c r="E158" s="219"/>
      <c r="F158" s="142" t="s">
        <v>151</v>
      </c>
      <c r="G158" s="71"/>
      <c r="H158" s="71"/>
      <c r="I158" s="71"/>
      <c r="J158" s="71"/>
      <c r="K158" s="71"/>
      <c r="L158" s="71"/>
      <c r="M158" s="80"/>
      <c r="N158" s="80"/>
      <c r="O158" s="71"/>
      <c r="P158" s="71"/>
      <c r="Q158" s="75"/>
      <c r="R158" s="75"/>
      <c r="S158" s="71"/>
      <c r="T158" s="71"/>
      <c r="U158" s="71"/>
      <c r="V158" s="80"/>
      <c r="W158" s="80"/>
      <c r="X158" s="80"/>
    </row>
    <row r="159" spans="1:24" s="70" customFormat="1" x14ac:dyDescent="0.2">
      <c r="A159" s="71"/>
      <c r="B159" s="219" t="s">
        <v>152</v>
      </c>
      <c r="C159" s="219"/>
      <c r="D159" s="219"/>
      <c r="E159" s="219"/>
      <c r="F159" s="142" t="s">
        <v>153</v>
      </c>
      <c r="G159" s="71"/>
      <c r="H159" s="341" t="s">
        <v>154</v>
      </c>
      <c r="I159" s="342"/>
      <c r="J159" s="342"/>
      <c r="K159" s="343"/>
      <c r="M159" s="80"/>
      <c r="N159" s="80"/>
      <c r="O159" s="71"/>
      <c r="P159" s="71"/>
      <c r="Q159" s="75"/>
      <c r="R159" s="75"/>
      <c r="S159" s="75"/>
      <c r="T159" s="75"/>
      <c r="U159" s="75"/>
      <c r="V159" s="80"/>
      <c r="W159" s="80"/>
      <c r="X159" s="80"/>
    </row>
    <row r="160" spans="1:24" s="71" customFormat="1" x14ac:dyDescent="0.2">
      <c r="B160" s="219" t="s">
        <v>157</v>
      </c>
      <c r="C160" s="219"/>
      <c r="D160" s="219"/>
      <c r="E160" s="219"/>
      <c r="F160" s="142" t="s">
        <v>158</v>
      </c>
      <c r="H160" s="344" t="s">
        <v>138</v>
      </c>
      <c r="I160" s="345"/>
      <c r="J160" s="345"/>
      <c r="K160" s="346"/>
      <c r="L160" s="70"/>
      <c r="M160" s="80"/>
      <c r="N160" s="80"/>
      <c r="S160" s="75"/>
      <c r="T160" s="75"/>
      <c r="U160" s="75"/>
      <c r="V160" s="80"/>
      <c r="W160" s="80"/>
      <c r="X160" s="80"/>
    </row>
    <row r="161" spans="1:24" s="71" customFormat="1" x14ac:dyDescent="0.2">
      <c r="A161" s="75"/>
      <c r="B161" s="219" t="s">
        <v>159</v>
      </c>
      <c r="C161" s="219"/>
      <c r="D161" s="219"/>
      <c r="E161" s="219"/>
      <c r="F161" s="142" t="s">
        <v>160</v>
      </c>
      <c r="H161" s="216" t="s">
        <v>161</v>
      </c>
      <c r="I161" s="217"/>
      <c r="J161" s="217"/>
      <c r="K161" s="218"/>
      <c r="L161" s="70"/>
      <c r="M161" s="80"/>
      <c r="N161" s="80"/>
      <c r="V161" s="80"/>
      <c r="W161" s="80"/>
      <c r="X161" s="80"/>
    </row>
    <row r="162" spans="1:24" s="71" customFormat="1" x14ac:dyDescent="0.2">
      <c r="A162" s="75"/>
      <c r="B162" s="219" t="s">
        <v>162</v>
      </c>
      <c r="C162" s="219"/>
      <c r="D162" s="219"/>
      <c r="E162" s="219"/>
      <c r="F162" s="142" t="s">
        <v>163</v>
      </c>
      <c r="H162" s="216" t="s">
        <v>164</v>
      </c>
      <c r="I162" s="217"/>
      <c r="J162" s="217"/>
      <c r="K162" s="218"/>
      <c r="L162" s="70"/>
      <c r="M162" s="80"/>
      <c r="N162" s="80"/>
      <c r="V162" s="80"/>
      <c r="W162" s="80"/>
      <c r="X162" s="80"/>
    </row>
    <row r="163" spans="1:24" s="71" customFormat="1" x14ac:dyDescent="0.2">
      <c r="B163" s="219" t="s">
        <v>167</v>
      </c>
      <c r="C163" s="219"/>
      <c r="D163" s="219"/>
      <c r="E163" s="219"/>
      <c r="F163" s="142" t="s">
        <v>168</v>
      </c>
      <c r="H163" s="216" t="s">
        <v>169</v>
      </c>
      <c r="I163" s="217"/>
      <c r="J163" s="217"/>
      <c r="K163" s="218"/>
      <c r="L163" s="70"/>
      <c r="M163" s="80"/>
      <c r="N163" s="80"/>
      <c r="O163" s="75"/>
      <c r="P163" s="75"/>
      <c r="V163" s="80"/>
      <c r="W163" s="80"/>
      <c r="X163" s="80"/>
    </row>
    <row r="164" spans="1:24" s="71" customFormat="1" x14ac:dyDescent="0.2">
      <c r="B164" s="219" t="s">
        <v>172</v>
      </c>
      <c r="C164" s="219"/>
      <c r="D164" s="219"/>
      <c r="E164" s="219"/>
      <c r="F164" s="142" t="s">
        <v>173</v>
      </c>
      <c r="H164" s="216" t="s">
        <v>174</v>
      </c>
      <c r="I164" s="217"/>
      <c r="J164" s="217"/>
      <c r="K164" s="218"/>
      <c r="L164" s="70"/>
      <c r="M164" s="80"/>
      <c r="N164" s="80"/>
      <c r="O164" s="75"/>
      <c r="P164" s="75"/>
      <c r="V164" s="70"/>
      <c r="W164" s="70"/>
      <c r="X164" s="70"/>
    </row>
    <row r="165" spans="1:24" s="71" customFormat="1" x14ac:dyDescent="0.2">
      <c r="B165" s="219" t="s">
        <v>177</v>
      </c>
      <c r="C165" s="219"/>
      <c r="D165" s="219"/>
      <c r="E165" s="219"/>
      <c r="F165" s="142" t="s">
        <v>178</v>
      </c>
      <c r="H165" s="216" t="s">
        <v>179</v>
      </c>
      <c r="I165" s="217"/>
      <c r="J165" s="217"/>
      <c r="K165" s="218"/>
      <c r="L165" s="70"/>
      <c r="V165" s="80"/>
      <c r="W165" s="80"/>
      <c r="X165" s="80"/>
    </row>
    <row r="166" spans="1:24" s="71" customFormat="1" x14ac:dyDescent="0.2">
      <c r="B166" s="219" t="s">
        <v>181</v>
      </c>
      <c r="C166" s="219"/>
      <c r="D166" s="219"/>
      <c r="E166" s="219"/>
      <c r="F166" s="142" t="s">
        <v>182</v>
      </c>
      <c r="H166" s="216" t="s">
        <v>183</v>
      </c>
      <c r="I166" s="217"/>
      <c r="J166" s="217"/>
      <c r="K166" s="218"/>
      <c r="L166" s="70"/>
      <c r="V166" s="70"/>
      <c r="W166" s="70"/>
      <c r="X166" s="70"/>
    </row>
    <row r="167" spans="1:24" s="71" customFormat="1" x14ac:dyDescent="0.2">
      <c r="B167" s="219" t="s">
        <v>185</v>
      </c>
      <c r="C167" s="219"/>
      <c r="D167" s="219"/>
      <c r="E167" s="219"/>
      <c r="F167" s="142" t="s">
        <v>186</v>
      </c>
      <c r="H167" s="216" t="s">
        <v>187</v>
      </c>
      <c r="I167" s="217"/>
      <c r="J167" s="217"/>
      <c r="K167" s="218"/>
      <c r="V167" s="70"/>
      <c r="W167" s="70"/>
      <c r="X167" s="70"/>
    </row>
    <row r="168" spans="1:24" s="71" customFormat="1" ht="13.5" thickBot="1" x14ac:dyDescent="0.25">
      <c r="B168" s="219" t="s">
        <v>188</v>
      </c>
      <c r="C168" s="219"/>
      <c r="D168" s="219"/>
      <c r="E168" s="219"/>
      <c r="F168" s="142" t="s">
        <v>189</v>
      </c>
      <c r="V168" s="70"/>
      <c r="W168" s="70"/>
      <c r="X168" s="70"/>
    </row>
    <row r="169" spans="1:24" s="75" customFormat="1" ht="14.25" thickTop="1" thickBot="1" x14ac:dyDescent="0.25">
      <c r="A169" s="71"/>
      <c r="B169" s="219" t="s">
        <v>190</v>
      </c>
      <c r="C169" s="219"/>
      <c r="D169" s="219"/>
      <c r="E169" s="219"/>
      <c r="F169" s="142" t="s">
        <v>191</v>
      </c>
      <c r="G169" s="71"/>
      <c r="H169" s="157"/>
      <c r="I169" s="220" t="s">
        <v>329</v>
      </c>
      <c r="J169" s="221"/>
      <c r="K169" s="222"/>
      <c r="L169" s="71"/>
      <c r="O169" s="71"/>
      <c r="P169" s="71"/>
      <c r="Q169" s="71"/>
      <c r="R169" s="71"/>
      <c r="S169" s="71"/>
      <c r="T169" s="71"/>
      <c r="U169" s="71"/>
      <c r="V169" s="70"/>
      <c r="W169" s="70"/>
      <c r="X169" s="70"/>
    </row>
    <row r="170" spans="1:24" s="75" customFormat="1" ht="13.5" thickTop="1" x14ac:dyDescent="0.2">
      <c r="A170" s="71"/>
      <c r="B170" s="219" t="s">
        <v>193</v>
      </c>
      <c r="C170" s="219"/>
      <c r="D170" s="219"/>
      <c r="E170" s="219"/>
      <c r="F170" s="142" t="s">
        <v>194</v>
      </c>
      <c r="G170" s="71"/>
      <c r="H170" s="243" t="s">
        <v>138</v>
      </c>
      <c r="I170" s="244"/>
      <c r="J170" s="244"/>
      <c r="K170" s="245"/>
      <c r="L170" s="71"/>
      <c r="O170" s="71"/>
      <c r="P170" s="71"/>
      <c r="Q170" s="71"/>
      <c r="R170" s="71"/>
      <c r="S170" s="71"/>
      <c r="T170" s="71"/>
      <c r="U170" s="71"/>
      <c r="V170" s="70"/>
      <c r="W170" s="70"/>
      <c r="X170" s="70"/>
    </row>
    <row r="171" spans="1:24" s="71" customFormat="1" x14ac:dyDescent="0.2">
      <c r="B171" s="219" t="s">
        <v>196</v>
      </c>
      <c r="C171" s="219"/>
      <c r="D171" s="219"/>
      <c r="E171" s="219"/>
      <c r="F171" s="142" t="s">
        <v>197</v>
      </c>
      <c r="H171" s="140" t="s">
        <v>142</v>
      </c>
      <c r="I171" s="240" t="s">
        <v>198</v>
      </c>
      <c r="J171" s="241"/>
      <c r="K171" s="242"/>
      <c r="Q171" s="76"/>
      <c r="R171" s="76"/>
      <c r="V171" s="70"/>
      <c r="W171" s="70"/>
      <c r="X171" s="70"/>
    </row>
    <row r="172" spans="1:24" s="71" customFormat="1" x14ac:dyDescent="0.2">
      <c r="B172" s="219" t="s">
        <v>200</v>
      </c>
      <c r="C172" s="219"/>
      <c r="D172" s="219"/>
      <c r="E172" s="219"/>
      <c r="F172" s="142" t="s">
        <v>201</v>
      </c>
      <c r="H172" s="140" t="s">
        <v>145</v>
      </c>
      <c r="I172" s="240" t="s">
        <v>202</v>
      </c>
      <c r="J172" s="241"/>
      <c r="K172" s="242"/>
      <c r="M172" s="73"/>
      <c r="N172" s="74"/>
      <c r="Q172" s="76"/>
      <c r="R172" s="76"/>
      <c r="S172" s="76"/>
      <c r="T172" s="76"/>
      <c r="U172" s="76"/>
      <c r="V172" s="70"/>
      <c r="W172" s="70"/>
      <c r="X172" s="70"/>
    </row>
    <row r="173" spans="1:24" s="71" customFormat="1" x14ac:dyDescent="0.2">
      <c r="B173" s="219" t="s">
        <v>170</v>
      </c>
      <c r="C173" s="219"/>
      <c r="D173" s="219"/>
      <c r="E173" s="219"/>
      <c r="F173" s="142" t="s">
        <v>203</v>
      </c>
      <c r="H173" s="140" t="s">
        <v>147</v>
      </c>
      <c r="I173" s="240" t="s">
        <v>204</v>
      </c>
      <c r="J173" s="241"/>
      <c r="K173" s="242"/>
      <c r="S173" s="76"/>
      <c r="T173" s="76"/>
      <c r="U173" s="76"/>
      <c r="V173" s="70"/>
      <c r="W173" s="70"/>
      <c r="X173" s="70"/>
    </row>
    <row r="174" spans="1:24" s="71" customFormat="1" x14ac:dyDescent="0.2">
      <c r="A174" s="76"/>
      <c r="B174" s="219" t="s">
        <v>206</v>
      </c>
      <c r="C174" s="219"/>
      <c r="D174" s="219"/>
      <c r="E174" s="219"/>
      <c r="F174" s="142" t="s">
        <v>207</v>
      </c>
      <c r="H174" s="140" t="s">
        <v>149</v>
      </c>
      <c r="I174" s="240" t="s">
        <v>208</v>
      </c>
      <c r="J174" s="241"/>
      <c r="K174" s="242"/>
    </row>
    <row r="175" spans="1:24" s="71" customFormat="1" x14ac:dyDescent="0.2">
      <c r="A175" s="76"/>
      <c r="B175" s="219" t="s">
        <v>209</v>
      </c>
      <c r="C175" s="219"/>
      <c r="D175" s="219"/>
      <c r="E175" s="219"/>
      <c r="F175" s="142" t="s">
        <v>210</v>
      </c>
      <c r="H175" s="140" t="s">
        <v>153</v>
      </c>
      <c r="I175" s="240" t="s">
        <v>211</v>
      </c>
      <c r="J175" s="241"/>
      <c r="K175" s="242"/>
    </row>
    <row r="176" spans="1:24" s="71" customFormat="1" x14ac:dyDescent="0.2">
      <c r="B176" s="219" t="s">
        <v>213</v>
      </c>
      <c r="C176" s="219"/>
      <c r="D176" s="219"/>
      <c r="E176" s="219"/>
      <c r="F176" s="142" t="s">
        <v>214</v>
      </c>
      <c r="H176" s="140" t="s">
        <v>215</v>
      </c>
      <c r="I176" s="240" t="s">
        <v>216</v>
      </c>
      <c r="J176" s="241"/>
      <c r="K176" s="242"/>
      <c r="O176" s="76"/>
      <c r="P176" s="76"/>
    </row>
    <row r="177" spans="1:24" s="71" customFormat="1" x14ac:dyDescent="0.2">
      <c r="B177" s="219" t="s">
        <v>218</v>
      </c>
      <c r="C177" s="219"/>
      <c r="D177" s="219"/>
      <c r="E177" s="219"/>
      <c r="F177" s="142" t="s">
        <v>219</v>
      </c>
      <c r="H177" s="140" t="s">
        <v>158</v>
      </c>
      <c r="I177" s="240" t="s">
        <v>220</v>
      </c>
      <c r="J177" s="241"/>
      <c r="K177" s="242"/>
      <c r="O177" s="76"/>
      <c r="P177" s="76"/>
    </row>
    <row r="178" spans="1:24" s="71" customFormat="1" x14ac:dyDescent="0.2">
      <c r="B178" s="219" t="s">
        <v>222</v>
      </c>
      <c r="C178" s="219"/>
      <c r="D178" s="219"/>
      <c r="E178" s="219"/>
      <c r="F178" s="142" t="s">
        <v>215</v>
      </c>
      <c r="H178" s="140" t="s">
        <v>160</v>
      </c>
      <c r="I178" s="240" t="s">
        <v>157</v>
      </c>
      <c r="J178" s="241"/>
      <c r="K178" s="242"/>
    </row>
    <row r="179" spans="1:24" s="71" customFormat="1" x14ac:dyDescent="0.2">
      <c r="B179" s="219" t="s">
        <v>175</v>
      </c>
      <c r="C179" s="219"/>
      <c r="D179" s="219"/>
      <c r="E179" s="219"/>
      <c r="F179" s="142" t="s">
        <v>224</v>
      </c>
      <c r="H179" s="140" t="s">
        <v>163</v>
      </c>
      <c r="I179" s="240" t="s">
        <v>167</v>
      </c>
      <c r="J179" s="241"/>
      <c r="K179" s="242"/>
      <c r="Q179" s="76"/>
      <c r="R179" s="76"/>
    </row>
    <row r="180" spans="1:24" s="71" customFormat="1" x14ac:dyDescent="0.2">
      <c r="B180" s="219" t="s">
        <v>226</v>
      </c>
      <c r="C180" s="219"/>
      <c r="D180" s="219"/>
      <c r="E180" s="219"/>
      <c r="F180" s="142" t="s">
        <v>227</v>
      </c>
      <c r="H180" s="140" t="s">
        <v>173</v>
      </c>
      <c r="I180" s="240" t="s">
        <v>228</v>
      </c>
      <c r="J180" s="241"/>
      <c r="K180" s="242"/>
      <c r="S180" s="76"/>
      <c r="T180" s="76"/>
      <c r="U180" s="76"/>
    </row>
    <row r="181" spans="1:24" s="71" customFormat="1" x14ac:dyDescent="0.2">
      <c r="B181" s="219" t="s">
        <v>230</v>
      </c>
      <c r="C181" s="219"/>
      <c r="D181" s="219"/>
      <c r="E181" s="219"/>
      <c r="F181" s="142" t="s">
        <v>231</v>
      </c>
      <c r="H181" s="140" t="s">
        <v>178</v>
      </c>
      <c r="I181" s="240" t="s">
        <v>232</v>
      </c>
      <c r="J181" s="241"/>
      <c r="K181" s="242"/>
    </row>
    <row r="182" spans="1:24" s="76" customFormat="1" x14ac:dyDescent="0.2">
      <c r="B182" s="219" t="s">
        <v>234</v>
      </c>
      <c r="C182" s="219"/>
      <c r="D182" s="219"/>
      <c r="E182" s="219"/>
      <c r="F182" s="142" t="s">
        <v>235</v>
      </c>
      <c r="G182" s="71"/>
      <c r="H182" s="140" t="s">
        <v>236</v>
      </c>
      <c r="I182" s="240" t="s">
        <v>237</v>
      </c>
      <c r="J182" s="241"/>
      <c r="K182" s="242"/>
      <c r="L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1:24" s="76" customFormat="1" x14ac:dyDescent="0.2">
      <c r="A183" s="71"/>
      <c r="B183" s="219" t="s">
        <v>239</v>
      </c>
      <c r="C183" s="219"/>
      <c r="D183" s="219"/>
      <c r="E183" s="219"/>
      <c r="F183" s="142" t="s">
        <v>240</v>
      </c>
      <c r="G183" s="71"/>
      <c r="H183" s="140" t="s">
        <v>182</v>
      </c>
      <c r="I183" s="240" t="s">
        <v>159</v>
      </c>
      <c r="J183" s="241"/>
      <c r="K183" s="242"/>
      <c r="L183" s="71"/>
      <c r="O183" s="71"/>
      <c r="P183" s="71"/>
      <c r="Q183" s="71"/>
      <c r="R183" s="71"/>
      <c r="S183" s="71"/>
      <c r="T183" s="71"/>
      <c r="U183" s="71"/>
      <c r="V183" s="75"/>
      <c r="W183" s="75"/>
      <c r="X183" s="75"/>
    </row>
    <row r="184" spans="1:24" s="71" customFormat="1" x14ac:dyDescent="0.2">
      <c r="B184" s="219" t="s">
        <v>242</v>
      </c>
      <c r="C184" s="219"/>
      <c r="D184" s="219"/>
      <c r="E184" s="219"/>
      <c r="F184" s="142" t="s">
        <v>243</v>
      </c>
      <c r="H184" s="140" t="s">
        <v>186</v>
      </c>
      <c r="I184" s="240" t="s">
        <v>244</v>
      </c>
      <c r="J184" s="241"/>
      <c r="K184" s="242"/>
      <c r="O184" s="76"/>
      <c r="P184" s="76"/>
      <c r="V184" s="75"/>
      <c r="W184" s="75"/>
      <c r="X184" s="75"/>
    </row>
    <row r="185" spans="1:24" s="71" customFormat="1" x14ac:dyDescent="0.2">
      <c r="B185" s="219" t="s">
        <v>246</v>
      </c>
      <c r="C185" s="219"/>
      <c r="D185" s="219"/>
      <c r="E185" s="219"/>
      <c r="F185" s="142" t="s">
        <v>247</v>
      </c>
      <c r="H185" s="140" t="s">
        <v>168</v>
      </c>
      <c r="I185" s="240" t="s">
        <v>248</v>
      </c>
      <c r="J185" s="241"/>
      <c r="K185" s="242"/>
    </row>
    <row r="186" spans="1:24" s="71" customFormat="1" x14ac:dyDescent="0.2">
      <c r="B186" s="219" t="s">
        <v>250</v>
      </c>
      <c r="C186" s="219"/>
      <c r="D186" s="219"/>
      <c r="E186" s="219"/>
      <c r="F186" s="142" t="s">
        <v>251</v>
      </c>
      <c r="H186" s="140" t="s">
        <v>189</v>
      </c>
      <c r="I186" s="240" t="s">
        <v>252</v>
      </c>
      <c r="J186" s="241"/>
      <c r="K186" s="242"/>
    </row>
    <row r="187" spans="1:24" s="71" customFormat="1" x14ac:dyDescent="0.2">
      <c r="B187" s="219" t="s">
        <v>254</v>
      </c>
      <c r="C187" s="219"/>
      <c r="D187" s="219"/>
      <c r="E187" s="219"/>
      <c r="F187" s="142" t="s">
        <v>255</v>
      </c>
      <c r="H187" s="140" t="s">
        <v>194</v>
      </c>
      <c r="I187" s="240" t="s">
        <v>181</v>
      </c>
      <c r="J187" s="241"/>
      <c r="K187" s="242"/>
    </row>
    <row r="188" spans="1:24" s="71" customFormat="1" x14ac:dyDescent="0.2">
      <c r="B188" s="219" t="s">
        <v>257</v>
      </c>
      <c r="C188" s="219"/>
      <c r="D188" s="219"/>
      <c r="E188" s="219"/>
      <c r="F188" s="142" t="s">
        <v>258</v>
      </c>
      <c r="H188" s="140" t="s">
        <v>197</v>
      </c>
      <c r="I188" s="240" t="s">
        <v>259</v>
      </c>
      <c r="J188" s="241"/>
      <c r="K188" s="242"/>
    </row>
    <row r="189" spans="1:24" s="71" customFormat="1" x14ac:dyDescent="0.2">
      <c r="B189" s="219" t="s">
        <v>220</v>
      </c>
      <c r="C189" s="219"/>
      <c r="D189" s="219"/>
      <c r="E189" s="219"/>
      <c r="F189" s="142" t="s">
        <v>261</v>
      </c>
      <c r="H189" s="140" t="s">
        <v>201</v>
      </c>
      <c r="I189" s="240" t="s">
        <v>262</v>
      </c>
      <c r="J189" s="241"/>
      <c r="K189" s="242"/>
    </row>
    <row r="190" spans="1:24" s="76" customFormat="1" x14ac:dyDescent="0.2">
      <c r="A190" s="71"/>
      <c r="B190" s="219" t="s">
        <v>264</v>
      </c>
      <c r="C190" s="219"/>
      <c r="D190" s="219"/>
      <c r="E190" s="219"/>
      <c r="F190" s="142" t="s">
        <v>265</v>
      </c>
      <c r="G190" s="71"/>
      <c r="H190" s="140" t="s">
        <v>203</v>
      </c>
      <c r="I190" s="240" t="s">
        <v>188</v>
      </c>
      <c r="J190" s="241"/>
      <c r="K190" s="242"/>
      <c r="L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</row>
    <row r="191" spans="1:24" s="71" customFormat="1" x14ac:dyDescent="0.2">
      <c r="B191" s="219" t="s">
        <v>259</v>
      </c>
      <c r="C191" s="219"/>
      <c r="D191" s="219"/>
      <c r="E191" s="219"/>
      <c r="F191" s="142" t="s">
        <v>267</v>
      </c>
      <c r="H191" s="140" t="s">
        <v>210</v>
      </c>
      <c r="I191" s="240" t="s">
        <v>268</v>
      </c>
      <c r="J191" s="241"/>
      <c r="K191" s="242"/>
    </row>
    <row r="192" spans="1:24" s="71" customFormat="1" ht="13.5" thickBot="1" x14ac:dyDescent="0.25">
      <c r="B192" s="219" t="s">
        <v>262</v>
      </c>
      <c r="C192" s="219"/>
      <c r="D192" s="219"/>
      <c r="E192" s="219"/>
      <c r="F192" s="142" t="s">
        <v>270</v>
      </c>
    </row>
    <row r="193" spans="1:24" s="71" customFormat="1" ht="14.25" thickTop="1" thickBot="1" x14ac:dyDescent="0.25">
      <c r="B193" s="219" t="s">
        <v>272</v>
      </c>
      <c r="C193" s="219"/>
      <c r="D193" s="219"/>
      <c r="E193" s="219"/>
      <c r="F193" s="142" t="s">
        <v>273</v>
      </c>
      <c r="H193" s="157" t="s">
        <v>121</v>
      </c>
      <c r="I193" s="220" t="s">
        <v>274</v>
      </c>
      <c r="J193" s="221"/>
      <c r="K193" s="222"/>
    </row>
    <row r="194" spans="1:24" s="71" customFormat="1" ht="13.5" thickTop="1" x14ac:dyDescent="0.2">
      <c r="B194" s="219" t="s">
        <v>276</v>
      </c>
      <c r="C194" s="219"/>
      <c r="D194" s="219"/>
      <c r="E194" s="219"/>
      <c r="F194" s="142" t="s">
        <v>277</v>
      </c>
      <c r="H194" s="243" t="s">
        <v>138</v>
      </c>
      <c r="I194" s="244"/>
      <c r="J194" s="244"/>
      <c r="K194" s="245"/>
      <c r="Q194" s="60"/>
      <c r="R194" s="60"/>
    </row>
    <row r="195" spans="1:24" s="71" customFormat="1" x14ac:dyDescent="0.2">
      <c r="B195" s="219" t="s">
        <v>279</v>
      </c>
      <c r="C195" s="219"/>
      <c r="D195" s="219"/>
      <c r="E195" s="219"/>
      <c r="F195" s="142" t="s">
        <v>280</v>
      </c>
      <c r="H195" s="141" t="s">
        <v>281</v>
      </c>
      <c r="I195" s="246" t="s">
        <v>428</v>
      </c>
      <c r="J195" s="247"/>
      <c r="K195" s="248"/>
      <c r="Q195" s="60"/>
      <c r="R195" s="60"/>
      <c r="S195" s="60"/>
      <c r="T195" s="60"/>
      <c r="U195" s="60"/>
    </row>
    <row r="196" spans="1:24" s="71" customFormat="1" x14ac:dyDescent="0.2">
      <c r="B196" s="219" t="s">
        <v>252</v>
      </c>
      <c r="C196" s="219"/>
      <c r="D196" s="219"/>
      <c r="E196" s="219"/>
      <c r="F196" s="142" t="s">
        <v>236</v>
      </c>
      <c r="H196" s="141" t="s">
        <v>283</v>
      </c>
      <c r="I196" s="246" t="s">
        <v>429</v>
      </c>
      <c r="J196" s="247"/>
      <c r="K196" s="248"/>
      <c r="Q196" s="60"/>
      <c r="R196" s="60"/>
      <c r="S196" s="60"/>
      <c r="T196" s="60"/>
      <c r="U196" s="60"/>
      <c r="V196" s="76"/>
      <c r="W196" s="76"/>
      <c r="X196" s="76"/>
    </row>
    <row r="197" spans="1:24" s="71" customFormat="1" x14ac:dyDescent="0.2">
      <c r="A197" s="60"/>
      <c r="B197" s="219" t="s">
        <v>285</v>
      </c>
      <c r="C197" s="219"/>
      <c r="D197" s="219"/>
      <c r="E197" s="219"/>
      <c r="F197" s="142" t="s">
        <v>286</v>
      </c>
      <c r="H197" s="141" t="s">
        <v>287</v>
      </c>
      <c r="I197" s="246" t="s">
        <v>430</v>
      </c>
      <c r="J197" s="247"/>
      <c r="K197" s="248"/>
      <c r="L197" s="70"/>
      <c r="Q197" s="60"/>
      <c r="R197" s="60"/>
      <c r="S197" s="60"/>
      <c r="T197" s="60"/>
      <c r="U197" s="60"/>
      <c r="V197" s="76"/>
      <c r="W197" s="76"/>
      <c r="X197" s="76"/>
    </row>
    <row r="198" spans="1:24" s="71" customFormat="1" x14ac:dyDescent="0.2">
      <c r="A198" s="60"/>
      <c r="B198" s="219" t="s">
        <v>289</v>
      </c>
      <c r="C198" s="219"/>
      <c r="D198" s="219"/>
      <c r="E198" s="219"/>
      <c r="F198" s="142" t="s">
        <v>290</v>
      </c>
      <c r="H198" s="141" t="s">
        <v>291</v>
      </c>
      <c r="I198" s="246" t="s">
        <v>431</v>
      </c>
      <c r="J198" s="247"/>
      <c r="K198" s="248"/>
      <c r="L198" s="70"/>
      <c r="Q198" s="60"/>
      <c r="R198" s="60"/>
      <c r="S198" s="60"/>
      <c r="T198" s="60"/>
      <c r="U198" s="60"/>
    </row>
    <row r="199" spans="1:24" s="71" customFormat="1" x14ac:dyDescent="0.2">
      <c r="A199" s="60"/>
      <c r="B199" s="219" t="s">
        <v>293</v>
      </c>
      <c r="C199" s="219"/>
      <c r="D199" s="219"/>
      <c r="E199" s="219"/>
      <c r="F199" s="142" t="s">
        <v>294</v>
      </c>
      <c r="H199" s="141" t="s">
        <v>295</v>
      </c>
      <c r="I199" s="246" t="s">
        <v>296</v>
      </c>
      <c r="J199" s="247"/>
      <c r="K199" s="248"/>
      <c r="L199" s="70"/>
      <c r="O199" s="60"/>
      <c r="P199" s="175"/>
      <c r="Q199" s="60"/>
      <c r="R199" s="60"/>
      <c r="S199" s="60"/>
      <c r="T199" s="60"/>
      <c r="U199" s="60"/>
    </row>
    <row r="200" spans="1:24" s="71" customFormat="1" x14ac:dyDescent="0.2">
      <c r="A200" s="60"/>
      <c r="B200" s="219" t="s">
        <v>298</v>
      </c>
      <c r="C200" s="219"/>
      <c r="D200" s="219"/>
      <c r="E200" s="219"/>
      <c r="F200" s="142" t="s">
        <v>299</v>
      </c>
      <c r="H200" s="141" t="s">
        <v>300</v>
      </c>
      <c r="I200" s="246" t="s">
        <v>301</v>
      </c>
      <c r="J200" s="247"/>
      <c r="K200" s="248"/>
      <c r="L200" s="70"/>
      <c r="O200" s="60"/>
      <c r="P200" s="175"/>
      <c r="Q200" s="60"/>
      <c r="R200" s="60"/>
      <c r="S200" s="60"/>
      <c r="T200" s="60"/>
      <c r="U200" s="60"/>
    </row>
    <row r="201" spans="1:24" s="71" customFormat="1" x14ac:dyDescent="0.2">
      <c r="A201" s="60"/>
      <c r="B201" s="219" t="s">
        <v>303</v>
      </c>
      <c r="C201" s="219"/>
      <c r="D201" s="219"/>
      <c r="E201" s="219"/>
      <c r="F201" s="142" t="s">
        <v>304</v>
      </c>
      <c r="H201" s="141" t="s">
        <v>305</v>
      </c>
      <c r="I201" s="246" t="s">
        <v>306</v>
      </c>
      <c r="J201" s="247"/>
      <c r="K201" s="248"/>
      <c r="L201" s="70"/>
      <c r="O201" s="60"/>
      <c r="P201" s="175"/>
      <c r="Q201" s="60"/>
      <c r="R201" s="60"/>
      <c r="S201" s="60"/>
      <c r="T201" s="60"/>
      <c r="U201" s="60"/>
    </row>
    <row r="202" spans="1:24" s="71" customFormat="1" ht="13.5" thickBot="1" x14ac:dyDescent="0.25">
      <c r="A202" s="60"/>
      <c r="B202" s="219" t="s">
        <v>308</v>
      </c>
      <c r="C202" s="219"/>
      <c r="D202" s="219"/>
      <c r="E202" s="219"/>
      <c r="F202" s="142" t="s">
        <v>309</v>
      </c>
      <c r="L202" s="70"/>
      <c r="O202" s="60"/>
      <c r="P202" s="175"/>
      <c r="Q202" s="60"/>
      <c r="R202" s="60"/>
      <c r="S202" s="60"/>
      <c r="T202" s="60"/>
      <c r="U202" s="60"/>
    </row>
    <row r="203" spans="1:24" s="71" customFormat="1" ht="14.25" thickTop="1" thickBot="1" x14ac:dyDescent="0.25">
      <c r="A203" s="60"/>
      <c r="B203" s="219" t="s">
        <v>211</v>
      </c>
      <c r="C203" s="219"/>
      <c r="D203" s="219"/>
      <c r="E203" s="219"/>
      <c r="F203" s="142" t="s">
        <v>311</v>
      </c>
      <c r="H203" s="228" t="s">
        <v>156</v>
      </c>
      <c r="I203" s="221"/>
      <c r="J203" s="221"/>
      <c r="K203" s="222"/>
      <c r="O203" s="60"/>
      <c r="P203" s="175"/>
      <c r="Q203" s="60"/>
      <c r="R203" s="60"/>
      <c r="S203" s="60"/>
      <c r="T203" s="60"/>
      <c r="U203" s="60"/>
    </row>
    <row r="204" spans="1:24" s="71" customFormat="1" ht="13.5" thickTop="1" x14ac:dyDescent="0.2">
      <c r="A204" s="60"/>
      <c r="B204" s="219" t="s">
        <v>228</v>
      </c>
      <c r="C204" s="219"/>
      <c r="D204" s="219"/>
      <c r="E204" s="219"/>
      <c r="F204" s="142" t="s">
        <v>313</v>
      </c>
      <c r="H204" s="77"/>
      <c r="I204" s="237" t="s">
        <v>138</v>
      </c>
      <c r="J204" s="238"/>
      <c r="K204" s="239"/>
      <c r="O204" s="60"/>
      <c r="P204" s="175"/>
      <c r="Q204" s="60"/>
      <c r="R204" s="60"/>
      <c r="S204" s="60"/>
      <c r="T204" s="60"/>
      <c r="U204" s="60"/>
      <c r="V204" s="76"/>
      <c r="W204" s="76"/>
      <c r="X204" s="76"/>
    </row>
    <row r="205" spans="1:24" x14ac:dyDescent="0.2">
      <c r="B205" s="219" t="s">
        <v>315</v>
      </c>
      <c r="C205" s="219"/>
      <c r="D205" s="219"/>
      <c r="E205" s="219"/>
      <c r="F205" s="142" t="s">
        <v>316</v>
      </c>
      <c r="G205" s="71"/>
      <c r="H205" s="138">
        <v>1</v>
      </c>
      <c r="I205" s="240" t="s">
        <v>137</v>
      </c>
      <c r="J205" s="241"/>
      <c r="K205" s="242"/>
      <c r="L205" s="71"/>
      <c r="V205" s="71"/>
      <c r="W205" s="71"/>
      <c r="X205" s="71"/>
    </row>
    <row r="206" spans="1:24" x14ac:dyDescent="0.2">
      <c r="B206" s="219" t="s">
        <v>216</v>
      </c>
      <c r="C206" s="219"/>
      <c r="D206" s="219"/>
      <c r="E206" s="219"/>
      <c r="F206" s="142" t="s">
        <v>318</v>
      </c>
      <c r="G206" s="71"/>
      <c r="H206" s="138">
        <v>2</v>
      </c>
      <c r="I206" s="240" t="s">
        <v>166</v>
      </c>
      <c r="J206" s="241"/>
      <c r="K206" s="242"/>
      <c r="L206" s="71"/>
      <c r="V206" s="71"/>
      <c r="W206" s="71"/>
      <c r="X206" s="71"/>
    </row>
    <row r="207" spans="1:24" x14ac:dyDescent="0.2">
      <c r="B207" s="219" t="s">
        <v>208</v>
      </c>
      <c r="C207" s="219"/>
      <c r="D207" s="219"/>
      <c r="E207" s="219"/>
      <c r="F207" s="142" t="s">
        <v>320</v>
      </c>
      <c r="G207" s="71"/>
      <c r="H207" s="138">
        <v>3</v>
      </c>
      <c r="I207" s="240" t="s">
        <v>171</v>
      </c>
      <c r="J207" s="241"/>
      <c r="K207" s="242"/>
      <c r="L207" s="71"/>
      <c r="M207" s="71"/>
      <c r="N207" s="71"/>
      <c r="V207" s="71"/>
      <c r="W207" s="71"/>
      <c r="X207" s="71"/>
    </row>
    <row r="208" spans="1:24" x14ac:dyDescent="0.2">
      <c r="B208" s="219" t="s">
        <v>321</v>
      </c>
      <c r="C208" s="219"/>
      <c r="D208" s="219"/>
      <c r="E208" s="219"/>
      <c r="F208" s="142" t="s">
        <v>322</v>
      </c>
      <c r="G208" s="71"/>
      <c r="H208" s="138">
        <v>4</v>
      </c>
      <c r="I208" s="240" t="s">
        <v>176</v>
      </c>
      <c r="J208" s="241"/>
      <c r="K208" s="242"/>
      <c r="L208" s="70"/>
      <c r="M208" s="70"/>
      <c r="N208" s="71"/>
      <c r="V208" s="71"/>
      <c r="W208" s="71"/>
      <c r="X208" s="71"/>
    </row>
    <row r="209" spans="2:24" ht="13.5" thickBot="1" x14ac:dyDescent="0.25">
      <c r="B209" s="219" t="s">
        <v>204</v>
      </c>
      <c r="C209" s="219"/>
      <c r="D209" s="219"/>
      <c r="E209" s="219"/>
      <c r="F209" s="142" t="s">
        <v>323</v>
      </c>
      <c r="G209" s="71"/>
      <c r="H209" s="71"/>
      <c r="I209" s="71"/>
      <c r="J209" s="71"/>
      <c r="K209" s="71"/>
      <c r="L209" s="70"/>
      <c r="M209" s="70"/>
      <c r="N209" s="71"/>
      <c r="V209" s="71"/>
      <c r="W209" s="71"/>
      <c r="X209" s="71"/>
    </row>
    <row r="210" spans="2:24" ht="14.25" thickTop="1" thickBot="1" x14ac:dyDescent="0.25">
      <c r="B210" s="219" t="s">
        <v>324</v>
      </c>
      <c r="C210" s="219"/>
      <c r="D210" s="219"/>
      <c r="E210" s="219"/>
      <c r="F210" s="142" t="s">
        <v>325</v>
      </c>
      <c r="G210" s="71"/>
      <c r="H210" s="337" t="s">
        <v>155</v>
      </c>
      <c r="I210" s="338"/>
      <c r="J210" s="338"/>
      <c r="K210" s="339"/>
      <c r="L210" s="70"/>
      <c r="M210" s="70"/>
      <c r="N210" s="71"/>
      <c r="V210" s="71"/>
      <c r="W210" s="71"/>
      <c r="X210" s="71"/>
    </row>
    <row r="211" spans="2:24" ht="13.5" thickTop="1" x14ac:dyDescent="0.2">
      <c r="B211" s="340" t="s">
        <v>326</v>
      </c>
      <c r="C211" s="340"/>
      <c r="D211" s="340"/>
      <c r="E211" s="340"/>
      <c r="F211" s="142" t="s">
        <v>327</v>
      </c>
      <c r="G211" s="71"/>
      <c r="H211" s="372" t="s">
        <v>138</v>
      </c>
      <c r="I211" s="372"/>
      <c r="J211" s="372"/>
      <c r="K211" s="372"/>
      <c r="L211" s="71"/>
      <c r="M211" s="70"/>
      <c r="N211" s="71"/>
      <c r="V211" s="71"/>
      <c r="W211" s="71"/>
      <c r="X211" s="71"/>
    </row>
    <row r="212" spans="2:24" ht="13.5" thickBot="1" x14ac:dyDescent="0.25">
      <c r="H212" s="138">
        <v>126</v>
      </c>
      <c r="I212" s="373" t="s">
        <v>133</v>
      </c>
      <c r="J212" s="373"/>
      <c r="K212" s="373"/>
      <c r="M212" s="70"/>
      <c r="V212" s="71"/>
      <c r="W212" s="71"/>
      <c r="X212" s="71"/>
    </row>
    <row r="213" spans="2:24" ht="14.25" thickTop="1" thickBot="1" x14ac:dyDescent="0.25">
      <c r="B213" s="159" t="s">
        <v>451</v>
      </c>
      <c r="C213" s="229" t="s">
        <v>452</v>
      </c>
      <c r="D213" s="230"/>
      <c r="E213" s="160" t="s">
        <v>453</v>
      </c>
      <c r="H213" s="138">
        <v>127</v>
      </c>
      <c r="I213" s="373" t="s">
        <v>165</v>
      </c>
      <c r="J213" s="373"/>
      <c r="K213" s="373"/>
      <c r="V213" s="71"/>
      <c r="W213" s="71"/>
      <c r="X213" s="71"/>
    </row>
    <row r="214" spans="2:24" ht="13.5" thickTop="1" x14ac:dyDescent="0.2">
      <c r="B214" s="147" t="s">
        <v>492</v>
      </c>
      <c r="C214" s="147" t="s">
        <v>492</v>
      </c>
      <c r="D214" s="147" t="s">
        <v>492</v>
      </c>
      <c r="E214" s="147" t="s">
        <v>492</v>
      </c>
      <c r="H214" s="138">
        <v>128</v>
      </c>
      <c r="I214" s="373" t="s">
        <v>170</v>
      </c>
      <c r="J214" s="373"/>
      <c r="K214" s="373"/>
      <c r="V214" s="71"/>
      <c r="W214" s="71"/>
      <c r="X214" s="71"/>
    </row>
    <row r="215" spans="2:24" x14ac:dyDescent="0.2">
      <c r="B215" s="169" t="s">
        <v>281</v>
      </c>
      <c r="C215" s="144" t="s">
        <v>281</v>
      </c>
      <c r="D215" s="143" t="s">
        <v>455</v>
      </c>
      <c r="E215" s="143">
        <v>2014</v>
      </c>
      <c r="H215" s="138">
        <v>129</v>
      </c>
      <c r="I215" s="373" t="s">
        <v>175</v>
      </c>
      <c r="J215" s="373"/>
      <c r="K215" s="373"/>
      <c r="V215" s="71"/>
      <c r="W215" s="71"/>
      <c r="X215" s="71"/>
    </row>
    <row r="216" spans="2:24" x14ac:dyDescent="0.2">
      <c r="B216" s="169" t="s">
        <v>283</v>
      </c>
      <c r="C216" s="144" t="s">
        <v>283</v>
      </c>
      <c r="D216" s="143" t="s">
        <v>456</v>
      </c>
      <c r="E216" s="143">
        <v>2015</v>
      </c>
      <c r="H216" s="138">
        <v>130</v>
      </c>
      <c r="I216" s="373" t="s">
        <v>180</v>
      </c>
      <c r="J216" s="373"/>
      <c r="K216" s="373"/>
      <c r="V216" s="71"/>
      <c r="W216" s="71"/>
      <c r="X216" s="71"/>
    </row>
    <row r="217" spans="2:24" x14ac:dyDescent="0.2">
      <c r="B217" s="169" t="s">
        <v>287</v>
      </c>
      <c r="C217" s="144" t="s">
        <v>287</v>
      </c>
      <c r="D217" s="143" t="s">
        <v>457</v>
      </c>
      <c r="E217" s="143">
        <v>2016</v>
      </c>
      <c r="H217" s="138">
        <v>131</v>
      </c>
      <c r="I217" s="373" t="s">
        <v>184</v>
      </c>
      <c r="J217" s="373"/>
      <c r="K217" s="373"/>
      <c r="V217" s="71"/>
      <c r="W217" s="71"/>
      <c r="X217" s="71"/>
    </row>
    <row r="218" spans="2:24" x14ac:dyDescent="0.2">
      <c r="B218" s="169" t="s">
        <v>291</v>
      </c>
      <c r="C218" s="144" t="s">
        <v>291</v>
      </c>
      <c r="D218" s="143" t="s">
        <v>458</v>
      </c>
      <c r="E218" s="143">
        <v>2017</v>
      </c>
      <c r="H218" s="138">
        <v>132</v>
      </c>
      <c r="I218" s="373" t="s">
        <v>188</v>
      </c>
      <c r="J218" s="373"/>
      <c r="K218" s="373"/>
      <c r="V218" s="71"/>
      <c r="W218" s="71"/>
      <c r="X218" s="71"/>
    </row>
    <row r="219" spans="2:24" ht="13.5" thickBot="1" x14ac:dyDescent="0.25">
      <c r="B219" s="169" t="s">
        <v>295</v>
      </c>
      <c r="C219" s="144" t="s">
        <v>295</v>
      </c>
      <c r="D219" s="143" t="s">
        <v>459</v>
      </c>
      <c r="E219" s="143">
        <v>2018</v>
      </c>
      <c r="H219" s="71"/>
      <c r="I219" s="71"/>
    </row>
    <row r="220" spans="2:24" ht="14.25" thickTop="1" thickBot="1" x14ac:dyDescent="0.25">
      <c r="B220" s="169" t="s">
        <v>300</v>
      </c>
      <c r="C220" s="144" t="s">
        <v>300</v>
      </c>
      <c r="D220" s="143" t="s">
        <v>460</v>
      </c>
      <c r="E220" s="143">
        <v>2019</v>
      </c>
      <c r="H220" s="158"/>
      <c r="I220" s="338" t="s">
        <v>192</v>
      </c>
      <c r="J220" s="338"/>
      <c r="K220" s="339"/>
    </row>
    <row r="221" spans="2:24" ht="13.5" thickTop="1" x14ac:dyDescent="0.2">
      <c r="B221" s="169" t="s">
        <v>305</v>
      </c>
      <c r="C221" s="144" t="s">
        <v>305</v>
      </c>
      <c r="D221" s="143" t="s">
        <v>461</v>
      </c>
      <c r="E221" s="143">
        <v>2020</v>
      </c>
      <c r="H221" s="173" t="s">
        <v>195</v>
      </c>
      <c r="I221" s="374" t="s">
        <v>132</v>
      </c>
      <c r="J221" s="374"/>
      <c r="K221" s="374"/>
    </row>
    <row r="222" spans="2:24" x14ac:dyDescent="0.2">
      <c r="B222" s="169" t="s">
        <v>485</v>
      </c>
      <c r="C222" s="144" t="s">
        <v>485</v>
      </c>
      <c r="D222" s="143" t="s">
        <v>462</v>
      </c>
      <c r="E222" s="143">
        <v>2021</v>
      </c>
      <c r="H222" s="139" t="s">
        <v>199</v>
      </c>
      <c r="I222" s="373" t="s">
        <v>361</v>
      </c>
      <c r="J222" s="373"/>
      <c r="K222" s="373"/>
    </row>
    <row r="223" spans="2:24" ht="13.5" thickBot="1" x14ac:dyDescent="0.25">
      <c r="B223" s="169" t="s">
        <v>486</v>
      </c>
      <c r="C223" s="144" t="s">
        <v>486</v>
      </c>
      <c r="D223" s="143" t="s">
        <v>463</v>
      </c>
      <c r="E223" s="143">
        <v>2022</v>
      </c>
    </row>
    <row r="224" spans="2:24" ht="14.25" thickTop="1" thickBot="1" x14ac:dyDescent="0.25">
      <c r="B224" s="169" t="s">
        <v>487</v>
      </c>
      <c r="C224" s="144" t="s">
        <v>487</v>
      </c>
      <c r="D224" s="143" t="s">
        <v>464</v>
      </c>
      <c r="E224" s="143">
        <v>2023</v>
      </c>
      <c r="H224" s="172"/>
      <c r="I224" s="375" t="s">
        <v>205</v>
      </c>
      <c r="J224" s="375"/>
      <c r="K224" s="376"/>
    </row>
    <row r="225" spans="2:11" ht="13.5" thickTop="1" x14ac:dyDescent="0.2">
      <c r="B225" s="169" t="s">
        <v>488</v>
      </c>
      <c r="C225" s="144" t="s">
        <v>488</v>
      </c>
      <c r="D225" s="143" t="s">
        <v>465</v>
      </c>
      <c r="E225" s="143">
        <v>2024</v>
      </c>
      <c r="H225" s="171"/>
      <c r="I225" s="377" t="s">
        <v>138</v>
      </c>
      <c r="J225" s="377"/>
      <c r="K225" s="377"/>
    </row>
    <row r="226" spans="2:11" x14ac:dyDescent="0.2">
      <c r="B226" s="169" t="s">
        <v>489</v>
      </c>
      <c r="C226" s="144" t="s">
        <v>489</v>
      </c>
      <c r="D226" s="143" t="s">
        <v>466</v>
      </c>
      <c r="E226" s="143">
        <v>2025</v>
      </c>
      <c r="H226" s="137" t="s">
        <v>212</v>
      </c>
      <c r="I226" s="378" t="s">
        <v>330</v>
      </c>
      <c r="J226" s="378"/>
      <c r="K226" s="378"/>
    </row>
    <row r="227" spans="2:11" x14ac:dyDescent="0.2">
      <c r="B227" s="169" t="s">
        <v>495</v>
      </c>
      <c r="C227" s="167"/>
      <c r="D227" s="167"/>
      <c r="E227" s="167"/>
      <c r="H227" s="137" t="s">
        <v>217</v>
      </c>
      <c r="I227" s="378" t="s">
        <v>331</v>
      </c>
      <c r="J227" s="378"/>
      <c r="K227" s="378"/>
    </row>
    <row r="228" spans="2:11" x14ac:dyDescent="0.2">
      <c r="B228" s="169" t="s">
        <v>496</v>
      </c>
      <c r="C228" s="167"/>
      <c r="D228" s="167"/>
      <c r="E228" s="167"/>
      <c r="H228" s="137" t="s">
        <v>221</v>
      </c>
      <c r="I228" s="378" t="s">
        <v>332</v>
      </c>
      <c r="J228" s="378"/>
      <c r="K228" s="378"/>
    </row>
    <row r="229" spans="2:11" x14ac:dyDescent="0.2">
      <c r="B229" s="169" t="s">
        <v>497</v>
      </c>
      <c r="C229" s="167"/>
      <c r="D229" s="167"/>
      <c r="E229" s="167"/>
      <c r="H229" s="137" t="s">
        <v>223</v>
      </c>
      <c r="I229" s="378" t="s">
        <v>333</v>
      </c>
      <c r="J229" s="378"/>
      <c r="K229" s="378"/>
    </row>
    <row r="230" spans="2:11" x14ac:dyDescent="0.2">
      <c r="B230" s="169" t="s">
        <v>498</v>
      </c>
      <c r="C230" s="167"/>
      <c r="D230" s="167"/>
      <c r="E230" s="167"/>
      <c r="H230" s="137" t="s">
        <v>225</v>
      </c>
      <c r="I230" s="378" t="s">
        <v>334</v>
      </c>
      <c r="J230" s="378"/>
      <c r="K230" s="378"/>
    </row>
    <row r="231" spans="2:11" x14ac:dyDescent="0.2">
      <c r="B231" s="169" t="s">
        <v>499</v>
      </c>
      <c r="C231" s="167"/>
      <c r="D231" s="167"/>
      <c r="E231" s="167"/>
      <c r="H231" s="137" t="s">
        <v>229</v>
      </c>
      <c r="I231" s="378" t="s">
        <v>335</v>
      </c>
      <c r="J231" s="378"/>
      <c r="K231" s="378"/>
    </row>
    <row r="232" spans="2:11" x14ac:dyDescent="0.2">
      <c r="B232" s="169" t="s">
        <v>500</v>
      </c>
      <c r="C232" s="167"/>
      <c r="D232" s="167"/>
      <c r="E232" s="167"/>
      <c r="H232" s="137" t="s">
        <v>233</v>
      </c>
      <c r="I232" s="378" t="s">
        <v>336</v>
      </c>
      <c r="J232" s="378"/>
      <c r="K232" s="378"/>
    </row>
    <row r="233" spans="2:11" x14ac:dyDescent="0.2">
      <c r="B233" s="169" t="s">
        <v>501</v>
      </c>
      <c r="C233" s="167"/>
      <c r="D233" s="167"/>
      <c r="E233" s="167"/>
      <c r="H233" s="137" t="s">
        <v>238</v>
      </c>
      <c r="I233" s="378" t="s">
        <v>337</v>
      </c>
      <c r="J233" s="378"/>
      <c r="K233" s="378"/>
    </row>
    <row r="234" spans="2:11" x14ac:dyDescent="0.2">
      <c r="B234" s="169" t="s">
        <v>502</v>
      </c>
      <c r="C234" s="167"/>
      <c r="D234" s="167"/>
      <c r="E234" s="167"/>
      <c r="H234" s="137" t="s">
        <v>241</v>
      </c>
      <c r="I234" s="378" t="s">
        <v>338</v>
      </c>
      <c r="J234" s="378"/>
      <c r="K234" s="378"/>
    </row>
    <row r="235" spans="2:11" x14ac:dyDescent="0.2">
      <c r="B235" s="169" t="s">
        <v>503</v>
      </c>
      <c r="C235" s="167"/>
      <c r="D235" s="167"/>
      <c r="E235" s="167"/>
      <c r="H235" s="137" t="s">
        <v>245</v>
      </c>
      <c r="I235" s="378" t="s">
        <v>339</v>
      </c>
      <c r="J235" s="378"/>
      <c r="K235" s="378"/>
    </row>
    <row r="236" spans="2:11" x14ac:dyDescent="0.2">
      <c r="B236" s="169" t="s">
        <v>504</v>
      </c>
      <c r="C236" s="167"/>
      <c r="D236" s="167"/>
      <c r="E236" s="167"/>
      <c r="H236" s="137" t="s">
        <v>249</v>
      </c>
      <c r="I236" s="378" t="s">
        <v>340</v>
      </c>
      <c r="J236" s="378"/>
      <c r="K236" s="378"/>
    </row>
    <row r="237" spans="2:11" x14ac:dyDescent="0.2">
      <c r="B237" s="169" t="s">
        <v>505</v>
      </c>
      <c r="C237" s="167"/>
      <c r="D237" s="167"/>
      <c r="E237" s="167"/>
      <c r="H237" s="137" t="s">
        <v>253</v>
      </c>
      <c r="I237" s="378" t="s">
        <v>341</v>
      </c>
      <c r="J237" s="378"/>
      <c r="K237" s="378"/>
    </row>
    <row r="238" spans="2:11" x14ac:dyDescent="0.2">
      <c r="B238" s="169" t="s">
        <v>506</v>
      </c>
      <c r="C238" s="167"/>
      <c r="D238" s="167"/>
      <c r="E238" s="167"/>
      <c r="H238" s="137" t="s">
        <v>256</v>
      </c>
      <c r="I238" s="378" t="s">
        <v>342</v>
      </c>
      <c r="J238" s="378"/>
      <c r="K238" s="378"/>
    </row>
    <row r="239" spans="2:11" x14ac:dyDescent="0.2">
      <c r="B239" s="169" t="s">
        <v>507</v>
      </c>
      <c r="C239" s="167"/>
      <c r="D239" s="167"/>
      <c r="E239" s="167"/>
      <c r="H239" s="137" t="s">
        <v>260</v>
      </c>
      <c r="I239" s="378" t="s">
        <v>343</v>
      </c>
      <c r="J239" s="378"/>
      <c r="K239" s="378"/>
    </row>
    <row r="240" spans="2:11" x14ac:dyDescent="0.2">
      <c r="B240" s="169" t="s">
        <v>508</v>
      </c>
      <c r="C240" s="167"/>
      <c r="D240" s="167"/>
      <c r="E240" s="167"/>
      <c r="H240" s="137" t="s">
        <v>263</v>
      </c>
      <c r="I240" s="378" t="s">
        <v>344</v>
      </c>
      <c r="J240" s="378"/>
      <c r="K240" s="378"/>
    </row>
    <row r="241" spans="2:11" x14ac:dyDescent="0.2">
      <c r="B241" s="169" t="s">
        <v>509</v>
      </c>
      <c r="C241" s="167"/>
      <c r="D241" s="167"/>
      <c r="E241" s="167"/>
      <c r="H241" s="137" t="s">
        <v>266</v>
      </c>
      <c r="I241" s="378" t="s">
        <v>345</v>
      </c>
      <c r="J241" s="378"/>
      <c r="K241" s="378"/>
    </row>
    <row r="242" spans="2:11" x14ac:dyDescent="0.2">
      <c r="B242" s="169" t="s">
        <v>510</v>
      </c>
      <c r="C242" s="167"/>
      <c r="D242" s="167"/>
      <c r="E242" s="167"/>
      <c r="H242" s="137" t="s">
        <v>269</v>
      </c>
      <c r="I242" s="378" t="s">
        <v>346</v>
      </c>
      <c r="J242" s="378"/>
      <c r="K242" s="378"/>
    </row>
    <row r="243" spans="2:11" x14ac:dyDescent="0.2">
      <c r="B243" s="169" t="s">
        <v>511</v>
      </c>
      <c r="C243" s="167"/>
      <c r="D243" s="167"/>
      <c r="E243" s="167"/>
      <c r="H243" s="137" t="s">
        <v>271</v>
      </c>
      <c r="I243" s="378" t="s">
        <v>347</v>
      </c>
      <c r="J243" s="378"/>
      <c r="K243" s="378"/>
    </row>
    <row r="244" spans="2:11" x14ac:dyDescent="0.2">
      <c r="B244" s="169" t="s">
        <v>512</v>
      </c>
      <c r="C244" s="167"/>
      <c r="D244" s="167"/>
      <c r="E244" s="167"/>
      <c r="H244" s="137" t="s">
        <v>275</v>
      </c>
      <c r="I244" s="378" t="s">
        <v>348</v>
      </c>
      <c r="J244" s="378"/>
      <c r="K244" s="378"/>
    </row>
    <row r="245" spans="2:11" x14ac:dyDescent="0.2">
      <c r="B245" s="169" t="s">
        <v>513</v>
      </c>
      <c r="C245" s="167"/>
      <c r="D245" s="167"/>
      <c r="E245" s="167"/>
      <c r="H245" s="137" t="s">
        <v>278</v>
      </c>
      <c r="I245" s="378" t="s">
        <v>349</v>
      </c>
      <c r="J245" s="378"/>
      <c r="K245" s="378"/>
    </row>
    <row r="246" spans="2:11" x14ac:dyDescent="0.2">
      <c r="H246" s="137" t="s">
        <v>282</v>
      </c>
      <c r="I246" s="378" t="s">
        <v>350</v>
      </c>
      <c r="J246" s="378"/>
      <c r="K246" s="378"/>
    </row>
    <row r="247" spans="2:11" x14ac:dyDescent="0.2">
      <c r="H247" s="137" t="s">
        <v>284</v>
      </c>
      <c r="I247" s="378" t="s">
        <v>351</v>
      </c>
      <c r="J247" s="378"/>
      <c r="K247" s="378"/>
    </row>
    <row r="248" spans="2:11" x14ac:dyDescent="0.2">
      <c r="H248" s="137" t="s">
        <v>288</v>
      </c>
      <c r="I248" s="378" t="s">
        <v>352</v>
      </c>
      <c r="J248" s="378"/>
      <c r="K248" s="378"/>
    </row>
    <row r="249" spans="2:11" x14ac:dyDescent="0.2">
      <c r="H249" s="137" t="s">
        <v>292</v>
      </c>
      <c r="I249" s="378" t="s">
        <v>239</v>
      </c>
      <c r="J249" s="378"/>
      <c r="K249" s="378"/>
    </row>
    <row r="250" spans="2:11" x14ac:dyDescent="0.2">
      <c r="H250" s="137" t="s">
        <v>297</v>
      </c>
      <c r="I250" s="378" t="s">
        <v>353</v>
      </c>
      <c r="J250" s="378"/>
      <c r="K250" s="378"/>
    </row>
    <row r="251" spans="2:11" x14ac:dyDescent="0.2">
      <c r="H251" s="137" t="s">
        <v>302</v>
      </c>
      <c r="I251" s="378" t="s">
        <v>354</v>
      </c>
      <c r="J251" s="378"/>
      <c r="K251" s="378"/>
    </row>
    <row r="252" spans="2:11" x14ac:dyDescent="0.2">
      <c r="H252" s="137" t="s">
        <v>307</v>
      </c>
      <c r="I252" s="378" t="s">
        <v>355</v>
      </c>
      <c r="J252" s="378"/>
      <c r="K252" s="378"/>
    </row>
    <row r="253" spans="2:11" x14ac:dyDescent="0.2">
      <c r="H253" s="137" t="s">
        <v>310</v>
      </c>
      <c r="I253" s="378" t="s">
        <v>356</v>
      </c>
      <c r="J253" s="378"/>
      <c r="K253" s="378"/>
    </row>
    <row r="254" spans="2:11" x14ac:dyDescent="0.2">
      <c r="H254" s="137" t="s">
        <v>312</v>
      </c>
      <c r="I254" s="378" t="s">
        <v>357</v>
      </c>
      <c r="J254" s="378"/>
      <c r="K254" s="378"/>
    </row>
    <row r="255" spans="2:11" x14ac:dyDescent="0.2">
      <c r="H255" s="137" t="s">
        <v>314</v>
      </c>
      <c r="I255" s="378" t="s">
        <v>358</v>
      </c>
      <c r="J255" s="378"/>
      <c r="K255" s="378"/>
    </row>
    <row r="256" spans="2:11" x14ac:dyDescent="0.2">
      <c r="H256" s="137" t="s">
        <v>317</v>
      </c>
      <c r="I256" s="378" t="s">
        <v>359</v>
      </c>
      <c r="J256" s="378"/>
      <c r="K256" s="378"/>
    </row>
    <row r="257" spans="8:11" x14ac:dyDescent="0.2">
      <c r="H257" s="137" t="s">
        <v>319</v>
      </c>
      <c r="I257" s="378" t="s">
        <v>360</v>
      </c>
      <c r="J257" s="378"/>
      <c r="K257" s="378"/>
    </row>
  </sheetData>
  <mergeCells count="449">
    <mergeCell ref="X110:X113"/>
    <mergeCell ref="Q110:Q113"/>
    <mergeCell ref="V108:V109"/>
    <mergeCell ref="W108:W109"/>
    <mergeCell ref="B142:I142"/>
    <mergeCell ref="B143:I143"/>
    <mergeCell ref="B120:E120"/>
    <mergeCell ref="B117:E117"/>
    <mergeCell ref="J135:K135"/>
    <mergeCell ref="J136:K136"/>
    <mergeCell ref="F112:K112"/>
    <mergeCell ref="B121:E121"/>
    <mergeCell ref="B122:E122"/>
    <mergeCell ref="F113:K113"/>
    <mergeCell ref="X108:X109"/>
    <mergeCell ref="F114:K114"/>
    <mergeCell ref="F115:K115"/>
    <mergeCell ref="F116:K116"/>
    <mergeCell ref="H128:I128"/>
    <mergeCell ref="H129:I129"/>
    <mergeCell ref="O110:P113"/>
    <mergeCell ref="O115:P115"/>
    <mergeCell ref="O116:P117"/>
    <mergeCell ref="J137:K137"/>
    <mergeCell ref="V110:V113"/>
    <mergeCell ref="W110:W113"/>
    <mergeCell ref="V100:V102"/>
    <mergeCell ref="W100:W102"/>
    <mergeCell ref="V103:V107"/>
    <mergeCell ref="B110:K110"/>
    <mergeCell ref="O11:S11"/>
    <mergeCell ref="O93:P94"/>
    <mergeCell ref="O95:P99"/>
    <mergeCell ref="O100:P102"/>
    <mergeCell ref="O103:P107"/>
    <mergeCell ref="O108:P109"/>
    <mergeCell ref="P12:S12"/>
    <mergeCell ref="R93:R94"/>
    <mergeCell ref="S93:S94"/>
    <mergeCell ref="O90:T91"/>
    <mergeCell ref="O92:T92"/>
    <mergeCell ref="Q93:Q94"/>
    <mergeCell ref="Q108:Q109"/>
    <mergeCell ref="B76:G76"/>
    <mergeCell ref="H76:M76"/>
    <mergeCell ref="O74:T74"/>
    <mergeCell ref="L34:M34"/>
    <mergeCell ref="B70:G70"/>
    <mergeCell ref="B126:K126"/>
    <mergeCell ref="J127:K127"/>
    <mergeCell ref="J128:K128"/>
    <mergeCell ref="J129:K129"/>
    <mergeCell ref="B128:D128"/>
    <mergeCell ref="B129:D129"/>
    <mergeCell ref="B127:D127"/>
    <mergeCell ref="E127:G127"/>
    <mergeCell ref="E128:G128"/>
    <mergeCell ref="E129:G129"/>
    <mergeCell ref="X92:X94"/>
    <mergeCell ref="V90:X91"/>
    <mergeCell ref="P13:S13"/>
    <mergeCell ref="P14:S14"/>
    <mergeCell ref="P15:S15"/>
    <mergeCell ref="T93:T94"/>
    <mergeCell ref="Q95:Q99"/>
    <mergeCell ref="Q100:Q102"/>
    <mergeCell ref="Q103:Q107"/>
    <mergeCell ref="X95:X99"/>
    <mergeCell ref="X100:X102"/>
    <mergeCell ref="W103:W107"/>
    <mergeCell ref="X103:X107"/>
    <mergeCell ref="V92:V94"/>
    <mergeCell ref="W92:W94"/>
    <mergeCell ref="V95:V99"/>
    <mergeCell ref="W95:W99"/>
    <mergeCell ref="I257:K257"/>
    <mergeCell ref="J98:K98"/>
    <mergeCell ref="H103:K103"/>
    <mergeCell ref="B102:K102"/>
    <mergeCell ref="C103:G104"/>
    <mergeCell ref="C105:G105"/>
    <mergeCell ref="C106:G106"/>
    <mergeCell ref="C107:G107"/>
    <mergeCell ref="C108:G108"/>
    <mergeCell ref="C98:F99"/>
    <mergeCell ref="C100:F100"/>
    <mergeCell ref="I98:I99"/>
    <mergeCell ref="B131:K131"/>
    <mergeCell ref="B139:K139"/>
    <mergeCell ref="I248:K248"/>
    <mergeCell ref="I249:K249"/>
    <mergeCell ref="I250:K250"/>
    <mergeCell ref="I251:K251"/>
    <mergeCell ref="I252:K252"/>
    <mergeCell ref="I253:K253"/>
    <mergeCell ref="I254:K254"/>
    <mergeCell ref="I255:K255"/>
    <mergeCell ref="I256:K256"/>
    <mergeCell ref="B145:K145"/>
    <mergeCell ref="I241:K241"/>
    <mergeCell ref="I242:K242"/>
    <mergeCell ref="I243:K243"/>
    <mergeCell ref="I244:K244"/>
    <mergeCell ref="I245:K245"/>
    <mergeCell ref="I246:K246"/>
    <mergeCell ref="I247:K247"/>
    <mergeCell ref="I222:K222"/>
    <mergeCell ref="B146:I146"/>
    <mergeCell ref="B147:I147"/>
    <mergeCell ref="B148:I148"/>
    <mergeCell ref="I224:K224"/>
    <mergeCell ref="I225:K225"/>
    <mergeCell ref="I226:K226"/>
    <mergeCell ref="I227:K227"/>
    <mergeCell ref="I228:K228"/>
    <mergeCell ref="I229:K229"/>
    <mergeCell ref="I240:K240"/>
    <mergeCell ref="I230:K230"/>
    <mergeCell ref="I231:K231"/>
    <mergeCell ref="I232:K232"/>
    <mergeCell ref="I233:K233"/>
    <mergeCell ref="I234:K234"/>
    <mergeCell ref="I235:K235"/>
    <mergeCell ref="I236:K236"/>
    <mergeCell ref="I237:K237"/>
    <mergeCell ref="I238:K238"/>
    <mergeCell ref="I239:K239"/>
    <mergeCell ref="H211:K211"/>
    <mergeCell ref="I212:K212"/>
    <mergeCell ref="I213:K213"/>
    <mergeCell ref="I214:K214"/>
    <mergeCell ref="I215:K215"/>
    <mergeCell ref="I216:K216"/>
    <mergeCell ref="I217:K217"/>
    <mergeCell ref="I218:K218"/>
    <mergeCell ref="I221:K221"/>
    <mergeCell ref="I220:K220"/>
    <mergeCell ref="B2:M2"/>
    <mergeCell ref="B119:K119"/>
    <mergeCell ref="F120:K120"/>
    <mergeCell ref="F121:K121"/>
    <mergeCell ref="F122:K122"/>
    <mergeCell ref="F123:K123"/>
    <mergeCell ref="F124:K124"/>
    <mergeCell ref="B90:K90"/>
    <mergeCell ref="B91:K91"/>
    <mergeCell ref="B92:K92"/>
    <mergeCell ref="B93:K93"/>
    <mergeCell ref="B94:K94"/>
    <mergeCell ref="B95:K95"/>
    <mergeCell ref="B97:F97"/>
    <mergeCell ref="G97:K97"/>
    <mergeCell ref="B27:G27"/>
    <mergeCell ref="H8:M8"/>
    <mergeCell ref="B8:G8"/>
    <mergeCell ref="B9:G9"/>
    <mergeCell ref="B10:G10"/>
    <mergeCell ref="B14:G14"/>
    <mergeCell ref="B15:G15"/>
    <mergeCell ref="B16:G16"/>
    <mergeCell ref="B18:G18"/>
    <mergeCell ref="I185:K185"/>
    <mergeCell ref="I172:K172"/>
    <mergeCell ref="B6:M6"/>
    <mergeCell ref="H9:M9"/>
    <mergeCell ref="H10:M10"/>
    <mergeCell ref="H11:M11"/>
    <mergeCell ref="B22:G22"/>
    <mergeCell ref="B19:G19"/>
    <mergeCell ref="B62:G62"/>
    <mergeCell ref="B12:G12"/>
    <mergeCell ref="B11:G11"/>
    <mergeCell ref="B57:G57"/>
    <mergeCell ref="B54:G54"/>
    <mergeCell ref="B55:G55"/>
    <mergeCell ref="B56:G56"/>
    <mergeCell ref="B49:G49"/>
    <mergeCell ref="B50:G50"/>
    <mergeCell ref="B46:G46"/>
    <mergeCell ref="B20:G20"/>
    <mergeCell ref="B23:G23"/>
    <mergeCell ref="B25:G25"/>
    <mergeCell ref="H12:M12"/>
    <mergeCell ref="B21:G21"/>
    <mergeCell ref="B24:G24"/>
    <mergeCell ref="B194:E194"/>
    <mergeCell ref="B185:E185"/>
    <mergeCell ref="B186:E186"/>
    <mergeCell ref="B187:E187"/>
    <mergeCell ref="B188:E188"/>
    <mergeCell ref="B177:E177"/>
    <mergeCell ref="B178:E178"/>
    <mergeCell ref="B179:E179"/>
    <mergeCell ref="B180:E180"/>
    <mergeCell ref="B181:E181"/>
    <mergeCell ref="B211:E211"/>
    <mergeCell ref="B201:E201"/>
    <mergeCell ref="B202:E202"/>
    <mergeCell ref="B203:E203"/>
    <mergeCell ref="B204:E204"/>
    <mergeCell ref="B205:E205"/>
    <mergeCell ref="B206:E206"/>
    <mergeCell ref="B200:E200"/>
    <mergeCell ref="B207:E207"/>
    <mergeCell ref="B208:E208"/>
    <mergeCell ref="B209:E209"/>
    <mergeCell ref="B195:E195"/>
    <mergeCell ref="B210:E210"/>
    <mergeCell ref="B169:E169"/>
    <mergeCell ref="B170:E170"/>
    <mergeCell ref="B183:E183"/>
    <mergeCell ref="B184:E184"/>
    <mergeCell ref="I186:K186"/>
    <mergeCell ref="I187:K187"/>
    <mergeCell ref="I188:K188"/>
    <mergeCell ref="I180:K180"/>
    <mergeCell ref="I178:K178"/>
    <mergeCell ref="I182:K182"/>
    <mergeCell ref="I183:K183"/>
    <mergeCell ref="I184:K184"/>
    <mergeCell ref="I177:K177"/>
    <mergeCell ref="H210:K210"/>
    <mergeCell ref="B196:E196"/>
    <mergeCell ref="B197:E197"/>
    <mergeCell ref="B198:E198"/>
    <mergeCell ref="B189:E189"/>
    <mergeCell ref="B190:E190"/>
    <mergeCell ref="B191:E191"/>
    <mergeCell ref="B192:E192"/>
    <mergeCell ref="B193:E193"/>
    <mergeCell ref="B199:E199"/>
    <mergeCell ref="B172:E172"/>
    <mergeCell ref="B173:E173"/>
    <mergeCell ref="B174:E174"/>
    <mergeCell ref="B175:E175"/>
    <mergeCell ref="B176:E176"/>
    <mergeCell ref="H30:M30"/>
    <mergeCell ref="B98:B99"/>
    <mergeCell ref="L87:M87"/>
    <mergeCell ref="L88:M88"/>
    <mergeCell ref="L81:M81"/>
    <mergeCell ref="L82:M82"/>
    <mergeCell ref="L83:M83"/>
    <mergeCell ref="L84:M84"/>
    <mergeCell ref="H31:M31"/>
    <mergeCell ref="H32:M32"/>
    <mergeCell ref="I191:K191"/>
    <mergeCell ref="I193:K193"/>
    <mergeCell ref="I195:K195"/>
    <mergeCell ref="B75:G75"/>
    <mergeCell ref="B69:M69"/>
    <mergeCell ref="B78:M78"/>
    <mergeCell ref="B40:G40"/>
    <mergeCell ref="H57:M57"/>
    <mergeCell ref="B41:G41"/>
    <mergeCell ref="B42:G42"/>
    <mergeCell ref="B43:G43"/>
    <mergeCell ref="B44:G44"/>
    <mergeCell ref="L33:M33"/>
    <mergeCell ref="H40:M40"/>
    <mergeCell ref="E33:K34"/>
    <mergeCell ref="B13:G13"/>
    <mergeCell ref="H20:M20"/>
    <mergeCell ref="H21:M21"/>
    <mergeCell ref="H22:M22"/>
    <mergeCell ref="H23:M23"/>
    <mergeCell ref="H24:M24"/>
    <mergeCell ref="H25:M25"/>
    <mergeCell ref="H18:M18"/>
    <mergeCell ref="H19:M19"/>
    <mergeCell ref="B17:G17"/>
    <mergeCell ref="H17:M17"/>
    <mergeCell ref="B26:G26"/>
    <mergeCell ref="B28:G28"/>
    <mergeCell ref="H41:M41"/>
    <mergeCell ref="H42:M42"/>
    <mergeCell ref="H43:M43"/>
    <mergeCell ref="H44:M44"/>
    <mergeCell ref="B4:M4"/>
    <mergeCell ref="B7:G7"/>
    <mergeCell ref="H7:M7"/>
    <mergeCell ref="B36:M36"/>
    <mergeCell ref="B39:G39"/>
    <mergeCell ref="H39:M39"/>
    <mergeCell ref="B38:M38"/>
    <mergeCell ref="B29:G29"/>
    <mergeCell ref="B30:G30"/>
    <mergeCell ref="B31:G31"/>
    <mergeCell ref="B32:G32"/>
    <mergeCell ref="H28:M28"/>
    <mergeCell ref="H29:M29"/>
    <mergeCell ref="B34:D34"/>
    <mergeCell ref="H26:M26"/>
    <mergeCell ref="H27:M27"/>
    <mergeCell ref="H14:M14"/>
    <mergeCell ref="H15:M15"/>
    <mergeCell ref="H16:M16"/>
    <mergeCell ref="H63:M63"/>
    <mergeCell ref="H64:M64"/>
    <mergeCell ref="H65:M65"/>
    <mergeCell ref="H66:M66"/>
    <mergeCell ref="B45:G45"/>
    <mergeCell ref="H45:M45"/>
    <mergeCell ref="B51:G51"/>
    <mergeCell ref="B52:G52"/>
    <mergeCell ref="B53:G53"/>
    <mergeCell ref="H46:M46"/>
    <mergeCell ref="H47:M47"/>
    <mergeCell ref="H48:M48"/>
    <mergeCell ref="H49:M49"/>
    <mergeCell ref="H50:M50"/>
    <mergeCell ref="H51:M51"/>
    <mergeCell ref="H52:M52"/>
    <mergeCell ref="H71:M71"/>
    <mergeCell ref="H72:M72"/>
    <mergeCell ref="B71:G71"/>
    <mergeCell ref="B72:G72"/>
    <mergeCell ref="B73:G73"/>
    <mergeCell ref="B74:G74"/>
    <mergeCell ref="B47:G47"/>
    <mergeCell ref="B48:G48"/>
    <mergeCell ref="B67:G67"/>
    <mergeCell ref="H67:M67"/>
    <mergeCell ref="H70:M70"/>
    <mergeCell ref="B64:G64"/>
    <mergeCell ref="B65:G65"/>
    <mergeCell ref="B59:M59"/>
    <mergeCell ref="B61:M61"/>
    <mergeCell ref="B63:G63"/>
    <mergeCell ref="H73:M73"/>
    <mergeCell ref="H74:M74"/>
    <mergeCell ref="B66:G66"/>
    <mergeCell ref="H53:M53"/>
    <mergeCell ref="H54:M54"/>
    <mergeCell ref="H55:M55"/>
    <mergeCell ref="H56:M56"/>
    <mergeCell ref="H62:M62"/>
    <mergeCell ref="L86:M86"/>
    <mergeCell ref="B77:G77"/>
    <mergeCell ref="H77:M77"/>
    <mergeCell ref="I179:K179"/>
    <mergeCell ref="I181:K181"/>
    <mergeCell ref="I189:K189"/>
    <mergeCell ref="H161:K161"/>
    <mergeCell ref="B165:E165"/>
    <mergeCell ref="B166:E166"/>
    <mergeCell ref="B167:E167"/>
    <mergeCell ref="B168:E168"/>
    <mergeCell ref="B161:E161"/>
    <mergeCell ref="B162:E162"/>
    <mergeCell ref="B163:E163"/>
    <mergeCell ref="B164:E164"/>
    <mergeCell ref="B153:E153"/>
    <mergeCell ref="B154:E154"/>
    <mergeCell ref="B155:E155"/>
    <mergeCell ref="B156:E156"/>
    <mergeCell ref="B157:E157"/>
    <mergeCell ref="B158:E158"/>
    <mergeCell ref="B171:E171"/>
    <mergeCell ref="I169:K169"/>
    <mergeCell ref="I171:K171"/>
    <mergeCell ref="O7:S8"/>
    <mergeCell ref="H107:I107"/>
    <mergeCell ref="H108:I108"/>
    <mergeCell ref="B113:E113"/>
    <mergeCell ref="B81:H81"/>
    <mergeCell ref="B82:H82"/>
    <mergeCell ref="B83:H83"/>
    <mergeCell ref="B84:H84"/>
    <mergeCell ref="B85:H85"/>
    <mergeCell ref="B86:H86"/>
    <mergeCell ref="B87:H87"/>
    <mergeCell ref="B88:H88"/>
    <mergeCell ref="G98:G99"/>
    <mergeCell ref="H98:H99"/>
    <mergeCell ref="B103:B104"/>
    <mergeCell ref="H105:I105"/>
    <mergeCell ref="L80:M80"/>
    <mergeCell ref="B80:H80"/>
    <mergeCell ref="B33:D33"/>
    <mergeCell ref="B112:E112"/>
    <mergeCell ref="H106:I106"/>
    <mergeCell ref="H104:I104"/>
    <mergeCell ref="H75:M75"/>
    <mergeCell ref="L85:M85"/>
    <mergeCell ref="H203:K203"/>
    <mergeCell ref="C213:D213"/>
    <mergeCell ref="B114:E114"/>
    <mergeCell ref="B115:E115"/>
    <mergeCell ref="B116:E116"/>
    <mergeCell ref="B123:E123"/>
    <mergeCell ref="B124:E124"/>
    <mergeCell ref="F117:K117"/>
    <mergeCell ref="I204:K204"/>
    <mergeCell ref="I205:K205"/>
    <mergeCell ref="I206:K206"/>
    <mergeCell ref="I207:K207"/>
    <mergeCell ref="I208:K208"/>
    <mergeCell ref="H194:K194"/>
    <mergeCell ref="I196:K196"/>
    <mergeCell ref="I197:K197"/>
    <mergeCell ref="I198:K198"/>
    <mergeCell ref="I199:K199"/>
    <mergeCell ref="I200:K200"/>
    <mergeCell ref="I201:K201"/>
    <mergeCell ref="H127:I127"/>
    <mergeCell ref="I190:K190"/>
    <mergeCell ref="B159:E159"/>
    <mergeCell ref="B160:E160"/>
    <mergeCell ref="H164:K164"/>
    <mergeCell ref="H165:K165"/>
    <mergeCell ref="H166:K166"/>
    <mergeCell ref="H162:K162"/>
    <mergeCell ref="H163:K163"/>
    <mergeCell ref="B182:E182"/>
    <mergeCell ref="I152:O152"/>
    <mergeCell ref="H153:O153"/>
    <mergeCell ref="I154:O154"/>
    <mergeCell ref="I155:O155"/>
    <mergeCell ref="I156:O156"/>
    <mergeCell ref="I157:O157"/>
    <mergeCell ref="H170:K170"/>
    <mergeCell ref="H167:K167"/>
    <mergeCell ref="I173:K173"/>
    <mergeCell ref="H159:K159"/>
    <mergeCell ref="H160:K160"/>
    <mergeCell ref="B152:E152"/>
    <mergeCell ref="I174:K174"/>
    <mergeCell ref="I175:K175"/>
    <mergeCell ref="I176:K176"/>
    <mergeCell ref="J146:K146"/>
    <mergeCell ref="J147:K147"/>
    <mergeCell ref="B150:L150"/>
    <mergeCell ref="B132:I132"/>
    <mergeCell ref="B133:I133"/>
    <mergeCell ref="B134:I134"/>
    <mergeCell ref="B135:I135"/>
    <mergeCell ref="B136:I136"/>
    <mergeCell ref="B137:I137"/>
    <mergeCell ref="J132:K132"/>
    <mergeCell ref="J133:K133"/>
    <mergeCell ref="J134:K134"/>
    <mergeCell ref="J148:K148"/>
    <mergeCell ref="J143:K143"/>
    <mergeCell ref="B140:I140"/>
    <mergeCell ref="B141:I141"/>
    <mergeCell ref="J140:K140"/>
    <mergeCell ref="J141:K141"/>
    <mergeCell ref="J142:K142"/>
  </mergeCells>
  <dataValidations count="10">
    <dataValidation type="list" allowBlank="1" showInputMessage="1" showErrorMessage="1" sqref="H44:M44 J140 H66:M66 H16:M16">
      <formula1>$B$153:$B$211</formula1>
    </dataValidation>
    <dataValidation type="list" allowBlank="1" showInputMessage="1" showErrorMessage="1" sqref="J133 E128:E129 J146 F114 J141">
      <formula1>$B$214:$B$245</formula1>
    </dataValidation>
    <dataValidation type="list" allowBlank="1" showInputMessage="1" showErrorMessage="1" sqref="F115 J134">
      <formula1>$C$214:$C$226</formula1>
    </dataValidation>
    <dataValidation type="list" allowBlank="1" showInputMessage="1" showErrorMessage="1" sqref="J136 J148 F116 J128:J129 J143">
      <formula1>$E$214:$E$226</formula1>
    </dataValidation>
    <dataValidation type="list" allowBlank="1" showInputMessage="1" showErrorMessage="1" sqref="J135 J147 H128:H129 J142">
      <formula1>$D$214:$D$226</formula1>
    </dataValidation>
    <dataValidation type="list" allowBlank="1" showInputMessage="1" showErrorMessage="1" sqref="H17:M17 H45:M45 H67:M67 H77:M77">
      <formula1>$I$225:$I$257</formula1>
    </dataValidation>
    <dataValidation type="list" allowBlank="1" showInputMessage="1" showErrorMessage="1" sqref="L91">
      <formula1>$R$95:$R$99</formula1>
    </dataValidation>
    <dataValidation type="list" allowBlank="1" showInputMessage="1" showErrorMessage="1" sqref="L92">
      <formula1>$R$100:$R$102</formula1>
    </dataValidation>
    <dataValidation type="list" allowBlank="1" showInputMessage="1" showErrorMessage="1" sqref="L93">
      <formula1>$R$103:$R$107</formula1>
    </dataValidation>
    <dataValidation type="list" allowBlank="1" showInputMessage="1" showErrorMessage="1" sqref="L94">
      <formula1>$R$108:$R$109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'MARGINACION LOCALIDAD'!$B$5:$B$4208</xm:f>
          </x14:formula1>
          <xm:sqref>H75:M75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C162"/>
  <sheetViews>
    <sheetView showZeros="0" workbookViewId="0">
      <selection activeCell="P17" sqref="P17"/>
    </sheetView>
  </sheetViews>
  <sheetFormatPr baseColWidth="10" defaultRowHeight="14.25" x14ac:dyDescent="0.2"/>
  <cols>
    <col min="1" max="1" width="1.5703125" style="1" customWidth="1"/>
    <col min="2" max="2" width="3.7109375" style="1" customWidth="1"/>
    <col min="3" max="3" width="16.28515625" style="1" customWidth="1"/>
    <col min="4" max="4" width="9.5703125" style="1" bestFit="1" customWidth="1"/>
    <col min="5" max="5" width="9" style="1" customWidth="1"/>
    <col min="6" max="6" width="3.7109375" style="1" customWidth="1"/>
    <col min="7" max="7" width="11.42578125" style="1"/>
    <col min="8" max="8" width="3" style="1" customWidth="1"/>
    <col min="9" max="9" width="13.140625" style="1" bestFit="1" customWidth="1"/>
    <col min="10" max="11" width="12.85546875" style="1" customWidth="1"/>
    <col min="12" max="12" width="15.85546875" style="1" bestFit="1" customWidth="1"/>
    <col min="13" max="13" width="12.85546875" style="1" bestFit="1" customWidth="1"/>
    <col min="14" max="14" width="11.85546875" style="1" bestFit="1" customWidth="1"/>
    <col min="15" max="15" width="1.28515625" style="1" customWidth="1"/>
    <col min="16" max="16" width="14.140625" style="60" bestFit="1" customWidth="1"/>
    <col min="17" max="17" width="6.42578125" style="60" customWidth="1"/>
    <col min="18" max="18" width="9.7109375" style="60" customWidth="1"/>
    <col min="19" max="19" width="11.42578125" style="60" bestFit="1" customWidth="1"/>
    <col min="20" max="20" width="9.42578125" style="60" customWidth="1"/>
    <col min="21" max="21" width="8.42578125" style="60" bestFit="1" customWidth="1"/>
    <col min="22" max="22" width="6.85546875" style="60" customWidth="1"/>
    <col min="23" max="23" width="6.42578125" style="60" bestFit="1" customWidth="1"/>
    <col min="24" max="24" width="17.85546875" style="60" customWidth="1"/>
    <col min="25" max="25" width="11.5703125" style="60" bestFit="1" customWidth="1"/>
    <col min="26" max="26" width="8" style="60" customWidth="1"/>
    <col min="27" max="16384" width="11.42578125" style="1"/>
  </cols>
  <sheetData>
    <row r="1" spans="2:29" ht="15.75" customHeight="1" thickBot="1" x14ac:dyDescent="0.3"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29" s="182" customFormat="1" ht="15.75" customHeight="1" x14ac:dyDescent="0.25">
      <c r="B2" s="185"/>
      <c r="C2" s="189"/>
      <c r="D2" s="189"/>
      <c r="E2" s="186"/>
      <c r="F2" s="526" t="s">
        <v>557</v>
      </c>
      <c r="G2" s="527"/>
      <c r="H2" s="527"/>
      <c r="I2" s="527"/>
      <c r="J2" s="527"/>
      <c r="K2" s="527"/>
      <c r="L2" s="528"/>
      <c r="M2" s="185"/>
      <c r="N2" s="186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2:29" ht="15" customHeight="1" x14ac:dyDescent="0.2">
      <c r="B3" s="179"/>
      <c r="C3" s="21"/>
      <c r="D3" s="21"/>
      <c r="E3" s="178"/>
      <c r="F3" s="529"/>
      <c r="G3" s="530"/>
      <c r="H3" s="530"/>
      <c r="I3" s="530"/>
      <c r="J3" s="530"/>
      <c r="K3" s="530"/>
      <c r="L3" s="531"/>
      <c r="M3" s="179"/>
      <c r="N3" s="178"/>
    </row>
    <row r="4" spans="2:29" ht="14.25" customHeight="1" x14ac:dyDescent="0.2">
      <c r="B4" s="179"/>
      <c r="C4" s="21"/>
      <c r="D4" s="21"/>
      <c r="E4" s="178"/>
      <c r="F4" s="529"/>
      <c r="G4" s="530"/>
      <c r="H4" s="530"/>
      <c r="I4" s="530"/>
      <c r="J4" s="530"/>
      <c r="K4" s="530"/>
      <c r="L4" s="531"/>
      <c r="M4" s="179"/>
      <c r="N4" s="178"/>
    </row>
    <row r="5" spans="2:29" ht="14.25" customHeight="1" x14ac:dyDescent="0.2">
      <c r="B5" s="179"/>
      <c r="C5" s="21"/>
      <c r="D5" s="21"/>
      <c r="E5" s="178"/>
      <c r="F5" s="529"/>
      <c r="G5" s="530"/>
      <c r="H5" s="530"/>
      <c r="I5" s="530"/>
      <c r="J5" s="530"/>
      <c r="K5" s="530"/>
      <c r="L5" s="531"/>
      <c r="M5" s="179"/>
      <c r="N5" s="178"/>
      <c r="P5" s="541" t="s">
        <v>98</v>
      </c>
      <c r="Q5" s="542"/>
      <c r="R5" s="542"/>
      <c r="S5" s="542"/>
      <c r="T5" s="542"/>
      <c r="U5" s="542"/>
      <c r="V5" s="542"/>
      <c r="W5" s="542"/>
      <c r="X5" s="542"/>
      <c r="Y5" s="542"/>
      <c r="Z5" s="543"/>
    </row>
    <row r="6" spans="2:29" ht="15" customHeight="1" x14ac:dyDescent="0.2">
      <c r="B6" s="179"/>
      <c r="C6" s="21"/>
      <c r="D6" s="21"/>
      <c r="E6" s="178"/>
      <c r="F6" s="529"/>
      <c r="G6" s="530"/>
      <c r="H6" s="530"/>
      <c r="I6" s="530"/>
      <c r="J6" s="530"/>
      <c r="K6" s="530"/>
      <c r="L6" s="531"/>
      <c r="M6" s="179"/>
      <c r="N6" s="178"/>
      <c r="P6" s="544"/>
      <c r="Q6" s="545"/>
      <c r="R6" s="545"/>
      <c r="S6" s="545"/>
      <c r="T6" s="545"/>
      <c r="U6" s="545"/>
      <c r="V6" s="545"/>
      <c r="W6" s="545"/>
      <c r="X6" s="545"/>
      <c r="Y6" s="545"/>
      <c r="Z6" s="546"/>
    </row>
    <row r="7" spans="2:29" ht="14.25" customHeight="1" thickBot="1" x14ac:dyDescent="0.25">
      <c r="B7" s="187"/>
      <c r="C7" s="190"/>
      <c r="D7" s="190"/>
      <c r="E7" s="188"/>
      <c r="F7" s="532"/>
      <c r="G7" s="533"/>
      <c r="H7" s="533"/>
      <c r="I7" s="533"/>
      <c r="J7" s="533"/>
      <c r="K7" s="533"/>
      <c r="L7" s="534"/>
      <c r="M7" s="187"/>
      <c r="N7" s="188"/>
      <c r="P7" s="544"/>
      <c r="Q7" s="545"/>
      <c r="R7" s="545"/>
      <c r="S7" s="545"/>
      <c r="T7" s="545"/>
      <c r="U7" s="545"/>
      <c r="V7" s="545"/>
      <c r="W7" s="545"/>
      <c r="X7" s="545"/>
      <c r="Y7" s="545"/>
      <c r="Z7" s="546"/>
    </row>
    <row r="8" spans="2:29" ht="14.25" customHeight="1" thickBot="1" x14ac:dyDescent="0.3">
      <c r="E8" s="182"/>
      <c r="F8" s="535" t="s">
        <v>0</v>
      </c>
      <c r="G8" s="536"/>
      <c r="H8" s="536"/>
      <c r="I8" s="536"/>
      <c r="J8" s="536"/>
      <c r="K8" s="536"/>
      <c r="L8" s="537"/>
      <c r="M8" s="538" t="s">
        <v>544</v>
      </c>
      <c r="N8" s="539"/>
      <c r="P8" s="547"/>
      <c r="Q8" s="548"/>
      <c r="R8" s="548"/>
      <c r="S8" s="548"/>
      <c r="T8" s="548"/>
      <c r="U8" s="548"/>
      <c r="V8" s="548"/>
      <c r="W8" s="548"/>
      <c r="X8" s="548"/>
      <c r="Y8" s="548"/>
      <c r="Z8" s="549"/>
    </row>
    <row r="9" spans="2:29" ht="5.25" customHeight="1" x14ac:dyDescent="0.2"/>
    <row r="10" spans="2:29" ht="14.25" customHeight="1" x14ac:dyDescent="0.2">
      <c r="B10" s="554" t="s">
        <v>545</v>
      </c>
      <c r="C10" s="554"/>
      <c r="D10" s="554"/>
      <c r="E10" s="554"/>
      <c r="F10" s="554"/>
      <c r="G10" s="554"/>
      <c r="H10" s="554"/>
      <c r="I10" s="554"/>
      <c r="J10" s="554"/>
      <c r="K10" s="550" t="s">
        <v>546</v>
      </c>
      <c r="L10" s="551"/>
      <c r="M10" s="552">
        <f>'CAPTURA INFORMACION'!H7</f>
        <v>0</v>
      </c>
      <c r="N10" s="553"/>
    </row>
    <row r="11" spans="2:29" s="182" customFormat="1" ht="15" x14ac:dyDescent="0.2"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</row>
    <row r="12" spans="2:29" ht="15" customHeight="1" x14ac:dyDescent="0.2">
      <c r="B12" s="622" t="s">
        <v>1</v>
      </c>
      <c r="C12" s="623"/>
      <c r="D12" s="561" t="str">
        <f>CONCATENATE('CAPTURA INFORMACION'!H8," ",'CAPTURA INFORMACION'!H9," ",'CAPTURA INFORMACION'!H10)</f>
        <v xml:space="preserve">  </v>
      </c>
      <c r="E12" s="562"/>
      <c r="F12" s="562"/>
      <c r="G12" s="562"/>
      <c r="H12" s="562"/>
      <c r="I12" s="562"/>
      <c r="J12" s="562"/>
      <c r="K12" s="563"/>
      <c r="L12" s="558" t="str">
        <f>CONCATENATE('CAPTURA INFORMACION'!H13,"/",'CAPTURA INFORMACION'!I13,"/",'CAPTURA INFORMACION'!J13)</f>
        <v>//19</v>
      </c>
      <c r="M12" s="559"/>
      <c r="N12" s="56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9" ht="15" x14ac:dyDescent="0.25">
      <c r="B13" s="626"/>
      <c r="C13" s="627"/>
      <c r="D13" s="564" t="s">
        <v>2</v>
      </c>
      <c r="E13" s="565"/>
      <c r="F13" s="565"/>
      <c r="G13" s="565"/>
      <c r="H13" s="565"/>
      <c r="I13" s="565"/>
      <c r="J13" s="565"/>
      <c r="K13" s="566"/>
      <c r="L13" s="555" t="s">
        <v>3</v>
      </c>
      <c r="M13" s="556"/>
      <c r="N13" s="557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2:29" ht="15" x14ac:dyDescent="0.25">
      <c r="B14" s="604" t="s">
        <v>4</v>
      </c>
      <c r="C14" s="605"/>
      <c r="D14" s="561">
        <f>'CAPTURA INFORMACION'!H12</f>
        <v>0</v>
      </c>
      <c r="E14" s="562"/>
      <c r="F14" s="563"/>
      <c r="G14" s="15" t="s">
        <v>5</v>
      </c>
      <c r="H14" s="569">
        <f>'CAPTURA INFORMACION'!H11</f>
        <v>0</v>
      </c>
      <c r="I14" s="570"/>
      <c r="J14" s="614"/>
      <c r="K14" s="181" t="s">
        <v>6</v>
      </c>
      <c r="L14" s="192" t="e">
        <f>VLOOKUP('CAPTURA INFORMACION'!L34,'CAPTURA INFORMACION'!$H$220:$I$222,2,0)</f>
        <v>#N/A</v>
      </c>
      <c r="M14" s="180" t="s">
        <v>7</v>
      </c>
      <c r="N14" s="191" t="e">
        <f>YEARFRAC(L12,'CAPTURA INFORMACION'!B34)</f>
        <v>#VALUE!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B14" s="43"/>
      <c r="AC14" s="42"/>
    </row>
    <row r="15" spans="2:29" x14ac:dyDescent="0.2">
      <c r="B15" s="607" t="s">
        <v>8</v>
      </c>
      <c r="C15" s="608"/>
      <c r="D15" s="613">
        <f>'CAPTURA INFORMACION'!H14</f>
        <v>0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9" ht="15" x14ac:dyDescent="0.25">
      <c r="B16" s="609"/>
      <c r="C16" s="610"/>
      <c r="D16" s="616" t="s">
        <v>9</v>
      </c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4.25" customHeight="1" x14ac:dyDescent="0.2">
      <c r="B17" s="609"/>
      <c r="C17" s="610"/>
      <c r="D17" s="631">
        <f>'CAPTURA INFORMACION'!H15</f>
        <v>0</v>
      </c>
      <c r="E17" s="632"/>
      <c r="F17" s="632"/>
      <c r="G17" s="632"/>
      <c r="H17" s="633"/>
      <c r="I17" s="628" t="str">
        <f>'CAPTURA INFORMACION'!H16</f>
        <v>- Seleccione -</v>
      </c>
      <c r="J17" s="629"/>
      <c r="K17" s="630"/>
      <c r="L17" s="628" t="str">
        <f>'CAPTURA INFORMACION'!H17</f>
        <v>- Seleccione -</v>
      </c>
      <c r="M17" s="629"/>
      <c r="N17" s="63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" x14ac:dyDescent="0.25">
      <c r="B18" s="611"/>
      <c r="C18" s="612"/>
      <c r="D18" s="564" t="s">
        <v>10</v>
      </c>
      <c r="E18" s="565"/>
      <c r="F18" s="565"/>
      <c r="G18" s="565"/>
      <c r="H18" s="566"/>
      <c r="I18" s="564" t="s">
        <v>11</v>
      </c>
      <c r="J18" s="565"/>
      <c r="K18" s="566"/>
      <c r="L18" s="564" t="s">
        <v>12</v>
      </c>
      <c r="M18" s="565"/>
      <c r="N18" s="566"/>
    </row>
    <row r="19" spans="2:26" ht="15" x14ac:dyDescent="0.25">
      <c r="B19" s="604" t="s">
        <v>13</v>
      </c>
      <c r="C19" s="605"/>
      <c r="D19" s="569">
        <f>'CAPTURA INFORMACION'!H18</f>
        <v>0</v>
      </c>
      <c r="E19" s="570"/>
      <c r="F19" s="570"/>
      <c r="G19" s="570"/>
      <c r="H19" s="614"/>
      <c r="I19" s="15" t="s">
        <v>14</v>
      </c>
      <c r="J19" s="644">
        <f>'CAPTURA INFORMACION'!H20</f>
        <v>0</v>
      </c>
      <c r="K19" s="613"/>
      <c r="L19" s="16" t="s">
        <v>15</v>
      </c>
      <c r="M19" s="600">
        <f>'CAPTURA INFORMACION'!H21</f>
        <v>0</v>
      </c>
      <c r="N19" s="600"/>
    </row>
    <row r="20" spans="2:26" ht="15" x14ac:dyDescent="0.25">
      <c r="B20" s="604" t="s">
        <v>16</v>
      </c>
      <c r="C20" s="605"/>
      <c r="D20" s="569">
        <f>'CAPTURA INFORMACION'!H19</f>
        <v>0</v>
      </c>
      <c r="E20" s="570"/>
      <c r="F20" s="570"/>
      <c r="G20" s="570"/>
      <c r="H20" s="614"/>
      <c r="I20" s="15" t="s">
        <v>17</v>
      </c>
      <c r="J20" s="613">
        <f>'CAPTURA INFORMACION'!H22</f>
        <v>0</v>
      </c>
      <c r="K20" s="613"/>
      <c r="L20" s="16" t="s">
        <v>18</v>
      </c>
      <c r="M20" s="600">
        <f>'CAPTURA INFORMACION'!H23</f>
        <v>0</v>
      </c>
      <c r="N20" s="600"/>
      <c r="P20" s="60" t="s">
        <v>417</v>
      </c>
    </row>
    <row r="21" spans="2:26" ht="15" x14ac:dyDescent="0.2">
      <c r="B21" s="576" t="s">
        <v>19</v>
      </c>
      <c r="C21" s="577"/>
      <c r="D21" s="617">
        <f>'CAPTURA INFORMACION'!H25</f>
        <v>0</v>
      </c>
      <c r="E21" s="618"/>
      <c r="F21" s="618"/>
      <c r="G21" s="618"/>
      <c r="H21" s="619"/>
      <c r="I21" s="17" t="s">
        <v>20</v>
      </c>
      <c r="J21" s="600">
        <f>'CAPTURA INFORMACION'!H26</f>
        <v>0</v>
      </c>
      <c r="K21" s="600"/>
      <c r="L21" s="600"/>
      <c r="M21" s="600"/>
      <c r="N21" s="600"/>
    </row>
    <row r="22" spans="2:26" ht="15" x14ac:dyDescent="0.2">
      <c r="B22" s="576" t="s">
        <v>21</v>
      </c>
      <c r="C22" s="577"/>
      <c r="D22" s="581">
        <f>'CAPTURA INFORMACION'!H24</f>
        <v>0</v>
      </c>
      <c r="E22" s="581"/>
      <c r="F22" s="581"/>
      <c r="G22" s="581"/>
      <c r="H22" s="581"/>
      <c r="I22" s="581"/>
      <c r="J22" s="601" t="s">
        <v>22</v>
      </c>
      <c r="K22" s="601"/>
      <c r="L22" s="601"/>
      <c r="M22" s="600">
        <f>'CAPTURA INFORMACION'!H27</f>
        <v>0</v>
      </c>
      <c r="N22" s="600"/>
    </row>
    <row r="23" spans="2:26" ht="15" customHeight="1" x14ac:dyDescent="0.2">
      <c r="B23" s="615" t="s">
        <v>23</v>
      </c>
      <c r="C23" s="615"/>
      <c r="D23" s="615"/>
      <c r="E23" s="555" t="s">
        <v>24</v>
      </c>
      <c r="F23" s="557"/>
      <c r="G23" s="637">
        <f>'CAPTURA INFORMACION'!H29</f>
        <v>0</v>
      </c>
      <c r="H23" s="638"/>
      <c r="I23" s="18" t="s">
        <v>25</v>
      </c>
      <c r="J23" s="57">
        <f>'CAPTURA INFORMACION'!H30</f>
        <v>0</v>
      </c>
      <c r="K23" s="18" t="s">
        <v>26</v>
      </c>
      <c r="L23" s="57">
        <f>'CAPTURA INFORMACION'!H31</f>
        <v>0</v>
      </c>
      <c r="M23" s="18" t="s">
        <v>27</v>
      </c>
      <c r="N23" s="57">
        <f>'CAPTURA INFORMACION'!H32</f>
        <v>0</v>
      </c>
    </row>
    <row r="24" spans="2:26" ht="4.5" customHeight="1" x14ac:dyDescent="0.2"/>
    <row r="25" spans="2:26" ht="15" customHeight="1" x14ac:dyDescent="0.2">
      <c r="B25" s="554" t="s">
        <v>547</v>
      </c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620">
        <f>'CAPTURA INFORMACION'!H39</f>
        <v>0</v>
      </c>
      <c r="N25" s="620"/>
    </row>
    <row r="26" spans="2:26" ht="14.25" customHeight="1" x14ac:dyDescent="0.2">
      <c r="B26" s="193"/>
      <c r="C26" s="193"/>
      <c r="D26" s="193"/>
      <c r="E26" s="193"/>
      <c r="F26" s="193"/>
      <c r="G26" s="193"/>
      <c r="H26" s="193"/>
      <c r="I26" s="193"/>
      <c r="J26" s="193"/>
      <c r="K26" s="194"/>
      <c r="L26" s="194"/>
      <c r="M26" s="621"/>
      <c r="N26" s="621"/>
    </row>
    <row r="27" spans="2:26" x14ac:dyDescent="0.2">
      <c r="B27" s="601" t="s">
        <v>1</v>
      </c>
      <c r="C27" s="601"/>
      <c r="D27" s="613">
        <f>'CAPTURA INFORMACION'!H40</f>
        <v>0</v>
      </c>
      <c r="E27" s="613"/>
      <c r="F27" s="613"/>
      <c r="G27" s="613"/>
      <c r="H27" s="613"/>
      <c r="I27" s="613"/>
      <c r="J27" s="613"/>
      <c r="K27" s="613"/>
      <c r="L27" s="613"/>
      <c r="M27" s="606" t="s">
        <v>417</v>
      </c>
      <c r="N27" s="600"/>
    </row>
    <row r="28" spans="2:26" ht="15" x14ac:dyDescent="0.25">
      <c r="B28" s="601"/>
      <c r="C28" s="601"/>
      <c r="D28" s="616" t="s">
        <v>28</v>
      </c>
      <c r="E28" s="616"/>
      <c r="F28" s="616"/>
      <c r="G28" s="616"/>
      <c r="H28" s="616"/>
      <c r="I28" s="616"/>
      <c r="J28" s="616"/>
      <c r="K28" s="616"/>
      <c r="L28" s="616"/>
      <c r="M28" s="616" t="s">
        <v>29</v>
      </c>
      <c r="N28" s="616"/>
    </row>
    <row r="29" spans="2:26" x14ac:dyDescent="0.2">
      <c r="B29" s="607" t="s">
        <v>8</v>
      </c>
      <c r="C29" s="608"/>
      <c r="D29" s="613">
        <f>'CAPTURA INFORMACION'!H42</f>
        <v>0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</row>
    <row r="30" spans="2:26" ht="15" x14ac:dyDescent="0.25">
      <c r="B30" s="609"/>
      <c r="C30" s="610"/>
      <c r="D30" s="616" t="s">
        <v>9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</row>
    <row r="31" spans="2:26" ht="15" customHeight="1" x14ac:dyDescent="0.2">
      <c r="B31" s="609"/>
      <c r="C31" s="610"/>
      <c r="D31" s="569">
        <f>'CAPTURA INFORMACION'!H43</f>
        <v>0</v>
      </c>
      <c r="E31" s="570"/>
      <c r="F31" s="570"/>
      <c r="G31" s="570"/>
      <c r="H31" s="614"/>
      <c r="I31" s="569" t="str">
        <f>'CAPTURA INFORMACION'!H44</f>
        <v>- Seleccione -</v>
      </c>
      <c r="J31" s="570"/>
      <c r="K31" s="614"/>
      <c r="L31" s="634" t="str">
        <f>'CAPTURA INFORMACION'!H45</f>
        <v>- Seleccione -</v>
      </c>
      <c r="M31" s="635"/>
      <c r="N31" s="636"/>
    </row>
    <row r="32" spans="2:26" ht="15" x14ac:dyDescent="0.25">
      <c r="B32" s="611"/>
      <c r="C32" s="612"/>
      <c r="D32" s="564" t="s">
        <v>10</v>
      </c>
      <c r="E32" s="565"/>
      <c r="F32" s="565"/>
      <c r="G32" s="565"/>
      <c r="H32" s="566"/>
      <c r="I32" s="564" t="s">
        <v>11</v>
      </c>
      <c r="J32" s="565"/>
      <c r="K32" s="566"/>
      <c r="L32" s="564" t="s">
        <v>12</v>
      </c>
      <c r="M32" s="565"/>
      <c r="N32" s="566"/>
    </row>
    <row r="33" spans="1:26" ht="15" x14ac:dyDescent="0.25">
      <c r="B33" s="604" t="s">
        <v>4</v>
      </c>
      <c r="C33" s="605"/>
      <c r="D33" s="569">
        <f>'CAPTURA INFORMACION'!H46</f>
        <v>0</v>
      </c>
      <c r="E33" s="570"/>
      <c r="F33" s="570"/>
      <c r="G33" s="570"/>
      <c r="H33" s="614"/>
      <c r="I33" s="15" t="s">
        <v>16</v>
      </c>
      <c r="J33" s="613">
        <f>'CAPTURA INFORMACION'!H47</f>
        <v>0</v>
      </c>
      <c r="K33" s="613"/>
      <c r="L33" s="16" t="s">
        <v>18</v>
      </c>
      <c r="M33" s="613">
        <f>'CAPTURA INFORMACION'!H48</f>
        <v>0</v>
      </c>
      <c r="N33" s="613"/>
    </row>
    <row r="34" spans="1:26" ht="15" x14ac:dyDescent="0.2">
      <c r="B34" s="576" t="s">
        <v>19</v>
      </c>
      <c r="C34" s="577"/>
      <c r="D34" s="617">
        <f>'CAPTURA INFORMACION'!H49</f>
        <v>0</v>
      </c>
      <c r="E34" s="618"/>
      <c r="F34" s="618"/>
      <c r="G34" s="618"/>
      <c r="H34" s="619"/>
      <c r="I34" s="17" t="s">
        <v>20</v>
      </c>
      <c r="J34" s="613">
        <f>'CAPTURA INFORMACION'!H50</f>
        <v>0</v>
      </c>
      <c r="K34" s="613"/>
      <c r="L34" s="613"/>
      <c r="M34" s="613"/>
      <c r="N34" s="613"/>
    </row>
    <row r="35" spans="1:26" ht="15" x14ac:dyDescent="0.2">
      <c r="B35" s="576" t="s">
        <v>21</v>
      </c>
      <c r="C35" s="577"/>
      <c r="D35" s="581">
        <f>'CAPTURA INFORMACION'!H51</f>
        <v>0</v>
      </c>
      <c r="E35" s="581"/>
      <c r="F35" s="581"/>
      <c r="G35" s="581"/>
      <c r="H35" s="581"/>
      <c r="I35" s="581"/>
      <c r="J35" s="601" t="s">
        <v>22</v>
      </c>
      <c r="K35" s="601"/>
      <c r="L35" s="601"/>
      <c r="M35" s="600">
        <f>'CAPTURA INFORMACION'!H52</f>
        <v>0</v>
      </c>
      <c r="N35" s="600"/>
    </row>
    <row r="36" spans="1:26" ht="15" customHeight="1" x14ac:dyDescent="0.25">
      <c r="B36" s="615" t="s">
        <v>23</v>
      </c>
      <c r="C36" s="615"/>
      <c r="D36" s="615"/>
      <c r="E36" s="604" t="s">
        <v>24</v>
      </c>
      <c r="F36" s="605"/>
      <c r="G36" s="598">
        <f>'CAPTURA INFORMACION'!H54</f>
        <v>0</v>
      </c>
      <c r="H36" s="599"/>
      <c r="I36" s="18" t="s">
        <v>25</v>
      </c>
      <c r="J36" s="59">
        <f>'CAPTURA INFORMACION'!H55</f>
        <v>0</v>
      </c>
      <c r="K36" s="18" t="s">
        <v>26</v>
      </c>
      <c r="L36" s="59">
        <f>'CAPTURA INFORMACION'!H56</f>
        <v>0</v>
      </c>
      <c r="M36" s="44" t="s">
        <v>27</v>
      </c>
      <c r="N36" s="59">
        <f>'CAPTURA INFORMACION'!H57</f>
        <v>0</v>
      </c>
    </row>
    <row r="37" spans="1:26" ht="4.5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26" ht="15" customHeight="1" thickBot="1" x14ac:dyDescent="0.25">
      <c r="B38" s="622" t="s">
        <v>30</v>
      </c>
      <c r="C38" s="623"/>
      <c r="D38" s="602" t="s">
        <v>33</v>
      </c>
      <c r="E38" s="603"/>
      <c r="F38" s="603"/>
      <c r="G38" s="603"/>
      <c r="H38" s="603"/>
      <c r="I38" s="603"/>
      <c r="J38" s="603"/>
      <c r="K38" s="603"/>
      <c r="L38" s="603"/>
      <c r="M38" s="603"/>
      <c r="N38" s="54">
        <f>'CAPTURA INFORMACION'!H62</f>
        <v>0</v>
      </c>
    </row>
    <row r="39" spans="1:26" ht="15" thickBot="1" x14ac:dyDescent="0.25">
      <c r="B39" s="624"/>
      <c r="C39" s="625"/>
      <c r="D39" s="19" t="s">
        <v>31</v>
      </c>
      <c r="E39" s="50" t="str">
        <f>MID('CAPTURA INFORMACION'!H63,1,2)</f>
        <v/>
      </c>
      <c r="F39" s="21" t="s">
        <v>32</v>
      </c>
      <c r="G39" s="51" t="str">
        <f>MID('CAPTURA INFORMACION'!H63,4,2)</f>
        <v/>
      </c>
      <c r="H39" s="21" t="s">
        <v>32</v>
      </c>
      <c r="I39" s="51" t="str">
        <f>MID('CAPTURA INFORMACION'!H63,7,4)</f>
        <v/>
      </c>
      <c r="J39" s="593" t="s">
        <v>100</v>
      </c>
      <c r="K39" s="593"/>
      <c r="L39" s="591">
        <f>'CAPTURA INFORMACION'!H64</f>
        <v>0</v>
      </c>
      <c r="M39" s="591"/>
      <c r="N39" s="592"/>
    </row>
    <row r="40" spans="1:26" ht="15.75" customHeight="1" thickBot="1" x14ac:dyDescent="0.25">
      <c r="B40" s="624"/>
      <c r="C40" s="625"/>
      <c r="D40" s="594" t="s">
        <v>34</v>
      </c>
      <c r="E40" s="593"/>
      <c r="F40" s="52">
        <f>'CAPTURA INFORMACION'!H65</f>
        <v>0</v>
      </c>
      <c r="G40" s="593" t="s">
        <v>426</v>
      </c>
      <c r="H40" s="593"/>
      <c r="I40" s="593"/>
      <c r="J40" s="597" t="str">
        <f>'CAPTURA INFORMACION'!H66</f>
        <v>- Seleccione -</v>
      </c>
      <c r="K40" s="597"/>
      <c r="L40" s="37" t="s">
        <v>35</v>
      </c>
      <c r="M40" s="582" t="str">
        <f>'CAPTURA INFORMACION'!H67</f>
        <v>- Seleccione -</v>
      </c>
      <c r="N40" s="583"/>
    </row>
    <row r="41" spans="1:26" ht="15" customHeight="1" x14ac:dyDescent="0.2">
      <c r="B41" s="626"/>
      <c r="C41" s="627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3"/>
    </row>
    <row r="42" spans="1:26" ht="4.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26" ht="15" x14ac:dyDescent="0.25">
      <c r="B43" s="578" t="s">
        <v>36</v>
      </c>
      <c r="C43" s="579"/>
      <c r="D43" s="587" t="s">
        <v>37</v>
      </c>
      <c r="E43" s="588"/>
      <c r="F43" s="589">
        <f>'CAPTURA INFORMACION'!H70</f>
        <v>0</v>
      </c>
      <c r="G43" s="589"/>
      <c r="H43" s="587" t="s">
        <v>38</v>
      </c>
      <c r="I43" s="590"/>
      <c r="J43" s="588"/>
      <c r="K43" s="59">
        <f>'CAPTURA INFORMACION'!H71</f>
        <v>0</v>
      </c>
      <c r="L43" s="587" t="s">
        <v>39</v>
      </c>
      <c r="M43" s="588"/>
      <c r="N43" s="59">
        <f>'CAPTURA INFORMACION'!H72</f>
        <v>0</v>
      </c>
    </row>
    <row r="44" spans="1:26" ht="15" x14ac:dyDescent="0.25">
      <c r="B44" s="578" t="s">
        <v>1</v>
      </c>
      <c r="C44" s="579"/>
      <c r="D44" s="580">
        <f>'CAPTURA INFORMACION'!H73</f>
        <v>0</v>
      </c>
      <c r="E44" s="580"/>
      <c r="F44" s="580"/>
      <c r="G44" s="580"/>
      <c r="H44" s="580"/>
      <c r="I44" s="580"/>
      <c r="J44" s="580"/>
      <c r="K44" s="580"/>
      <c r="L44" s="580"/>
      <c r="M44" s="580"/>
      <c r="N44" s="580"/>
    </row>
    <row r="45" spans="1:26" ht="25.5" customHeight="1" x14ac:dyDescent="0.2">
      <c r="B45" s="574" t="s">
        <v>41</v>
      </c>
      <c r="C45" s="575"/>
      <c r="D45" s="581">
        <f>'CAPTURA INFORMACION'!H74</f>
        <v>0</v>
      </c>
      <c r="E45" s="581"/>
      <c r="F45" s="581"/>
      <c r="G45" s="581"/>
      <c r="H45" s="581"/>
      <c r="I45" s="581"/>
      <c r="J45" s="581"/>
      <c r="K45" s="58" t="s">
        <v>40</v>
      </c>
      <c r="L45" s="595" t="str">
        <f>'CAPTURA INFORMACION'!H75</f>
        <v>- Seleccione -</v>
      </c>
      <c r="M45" s="595"/>
      <c r="N45" s="596"/>
    </row>
    <row r="46" spans="1:26" ht="15" customHeight="1" x14ac:dyDescent="0.25">
      <c r="B46" s="576" t="s">
        <v>42</v>
      </c>
      <c r="C46" s="577"/>
      <c r="D46" s="584">
        <f>N57</f>
        <v>0</v>
      </c>
      <c r="E46" s="585"/>
      <c r="F46" s="585"/>
      <c r="G46" s="585"/>
      <c r="H46" s="585"/>
      <c r="I46" s="585"/>
      <c r="J46" s="586"/>
      <c r="K46" s="15" t="s">
        <v>43</v>
      </c>
      <c r="L46" s="584" t="e">
        <f>+K57+L57</f>
        <v>#N/A</v>
      </c>
      <c r="M46" s="585"/>
      <c r="N46" s="586"/>
      <c r="P46" s="66" t="s">
        <v>442</v>
      </c>
      <c r="Z46" s="1"/>
    </row>
    <row r="47" spans="1:26" ht="4.5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Z47" s="1"/>
    </row>
    <row r="48" spans="1:26" ht="15" customHeight="1" x14ac:dyDescent="0.25">
      <c r="B48" s="568" t="s">
        <v>44</v>
      </c>
      <c r="C48" s="568"/>
      <c r="D48" s="568"/>
      <c r="E48" s="568"/>
      <c r="F48" s="568"/>
      <c r="G48" s="568"/>
      <c r="H48" s="568"/>
      <c r="I48" s="568"/>
      <c r="J48" s="568"/>
      <c r="K48" s="24" t="s">
        <v>45</v>
      </c>
      <c r="L48" s="24" t="s">
        <v>46</v>
      </c>
      <c r="M48" s="24" t="s">
        <v>47</v>
      </c>
      <c r="N48" s="24" t="s">
        <v>48</v>
      </c>
      <c r="P48" s="67" t="s">
        <v>126</v>
      </c>
      <c r="Z48" s="1"/>
    </row>
    <row r="49" spans="1:26" ht="15" customHeight="1" x14ac:dyDescent="0.25">
      <c r="B49" s="12">
        <v>1</v>
      </c>
      <c r="C49" s="573">
        <f>'CAPTURA INFORMACION'!B81</f>
        <v>0</v>
      </c>
      <c r="D49" s="573"/>
      <c r="E49" s="573"/>
      <c r="F49" s="573"/>
      <c r="G49" s="573"/>
      <c r="H49" s="573"/>
      <c r="I49" s="573"/>
      <c r="J49" s="573"/>
      <c r="K49" s="30" t="e">
        <f>(N49-M49)*'CAPTURA INFORMACION'!$J$100</f>
        <v>#N/A</v>
      </c>
      <c r="L49" s="30" t="e">
        <f>(N49-M49)*'CAPTURA INFORMACION'!$K$100</f>
        <v>#N/A</v>
      </c>
      <c r="M49" s="30" t="e">
        <f>+N49*'CAPTURA INFORMACION'!$I$100</f>
        <v>#N/A</v>
      </c>
      <c r="N49" s="83">
        <f>'CAPTURA INFORMACION'!L81</f>
        <v>0</v>
      </c>
      <c r="P49" s="81" t="e">
        <f t="shared" ref="P49:P56" si="0">+K49+L49</f>
        <v>#N/A</v>
      </c>
      <c r="Z49" s="1"/>
    </row>
    <row r="50" spans="1:26" ht="15" x14ac:dyDescent="0.25">
      <c r="B50" s="12">
        <v>2</v>
      </c>
      <c r="C50" s="573">
        <f>'CAPTURA INFORMACION'!B82</f>
        <v>0</v>
      </c>
      <c r="D50" s="573"/>
      <c r="E50" s="573"/>
      <c r="F50" s="573"/>
      <c r="G50" s="573"/>
      <c r="H50" s="573"/>
      <c r="I50" s="573"/>
      <c r="J50" s="573"/>
      <c r="K50" s="30" t="e">
        <f>(N50-M50)*'CAPTURA INFORMACION'!$J$100</f>
        <v>#N/A</v>
      </c>
      <c r="L50" s="30" t="e">
        <f>(N50-M50)*'CAPTURA INFORMACION'!$K$100</f>
        <v>#N/A</v>
      </c>
      <c r="M50" s="30" t="e">
        <f>+N50*'CAPTURA INFORMACION'!$I$100</f>
        <v>#N/A</v>
      </c>
      <c r="N50" s="83">
        <f>'CAPTURA INFORMACION'!L82</f>
        <v>0</v>
      </c>
      <c r="P50" s="81" t="e">
        <f t="shared" si="0"/>
        <v>#N/A</v>
      </c>
      <c r="Z50" s="1"/>
    </row>
    <row r="51" spans="1:26" ht="15" customHeight="1" x14ac:dyDescent="0.25">
      <c r="B51" s="12">
        <v>3</v>
      </c>
      <c r="C51" s="573">
        <f>'CAPTURA INFORMACION'!B83</f>
        <v>0</v>
      </c>
      <c r="D51" s="573"/>
      <c r="E51" s="573"/>
      <c r="F51" s="573"/>
      <c r="G51" s="573"/>
      <c r="H51" s="573"/>
      <c r="I51" s="573"/>
      <c r="J51" s="573"/>
      <c r="K51" s="30" t="e">
        <f>(N51-M51)*'CAPTURA INFORMACION'!$J$100</f>
        <v>#N/A</v>
      </c>
      <c r="L51" s="30" t="e">
        <f>(N51-M51)*'CAPTURA INFORMACION'!$K$100</f>
        <v>#N/A</v>
      </c>
      <c r="M51" s="30" t="e">
        <f>+N51*'CAPTURA INFORMACION'!$I$100</f>
        <v>#N/A</v>
      </c>
      <c r="N51" s="83">
        <f>'CAPTURA INFORMACION'!L83</f>
        <v>0</v>
      </c>
      <c r="P51" s="81" t="e">
        <f t="shared" si="0"/>
        <v>#N/A</v>
      </c>
      <c r="Z51" s="1"/>
    </row>
    <row r="52" spans="1:26" ht="15" customHeight="1" x14ac:dyDescent="0.25">
      <c r="B52" s="12">
        <v>4</v>
      </c>
      <c r="C52" s="573">
        <f>'CAPTURA INFORMACION'!B84</f>
        <v>0</v>
      </c>
      <c r="D52" s="573"/>
      <c r="E52" s="573"/>
      <c r="F52" s="573"/>
      <c r="G52" s="573"/>
      <c r="H52" s="573"/>
      <c r="I52" s="573"/>
      <c r="J52" s="573"/>
      <c r="K52" s="30" t="e">
        <f>(N52-M52)*'CAPTURA INFORMACION'!$J$100</f>
        <v>#N/A</v>
      </c>
      <c r="L52" s="30" t="e">
        <f>(N52-M52)*'CAPTURA INFORMACION'!$K$100</f>
        <v>#N/A</v>
      </c>
      <c r="M52" s="30" t="e">
        <f>+N52*'CAPTURA INFORMACION'!$I$100</f>
        <v>#N/A</v>
      </c>
      <c r="N52" s="83">
        <f>'CAPTURA INFORMACION'!L84</f>
        <v>0</v>
      </c>
      <c r="P52" s="81" t="e">
        <f t="shared" si="0"/>
        <v>#N/A</v>
      </c>
      <c r="Z52" s="1"/>
    </row>
    <row r="53" spans="1:26" ht="15" customHeight="1" x14ac:dyDescent="0.25">
      <c r="B53" s="12">
        <v>5</v>
      </c>
      <c r="C53" s="573">
        <f>'CAPTURA INFORMACION'!B85</f>
        <v>0</v>
      </c>
      <c r="D53" s="573"/>
      <c r="E53" s="573"/>
      <c r="F53" s="573"/>
      <c r="G53" s="573"/>
      <c r="H53" s="573"/>
      <c r="I53" s="573"/>
      <c r="J53" s="573"/>
      <c r="K53" s="30" t="e">
        <f>(N53-M53)*'CAPTURA INFORMACION'!$J$100</f>
        <v>#N/A</v>
      </c>
      <c r="L53" s="30" t="e">
        <f>(N53-M53)*'CAPTURA INFORMACION'!$K$100</f>
        <v>#N/A</v>
      </c>
      <c r="M53" s="30" t="e">
        <f>+N53*'CAPTURA INFORMACION'!$I$100</f>
        <v>#N/A</v>
      </c>
      <c r="N53" s="83">
        <f>'CAPTURA INFORMACION'!L85</f>
        <v>0</v>
      </c>
      <c r="P53" s="81" t="e">
        <f t="shared" si="0"/>
        <v>#N/A</v>
      </c>
      <c r="Z53" s="1"/>
    </row>
    <row r="54" spans="1:26" ht="15" x14ac:dyDescent="0.25">
      <c r="B54" s="12">
        <v>6</v>
      </c>
      <c r="C54" s="573">
        <f>'CAPTURA INFORMACION'!B86</f>
        <v>0</v>
      </c>
      <c r="D54" s="573"/>
      <c r="E54" s="573"/>
      <c r="F54" s="573"/>
      <c r="G54" s="573"/>
      <c r="H54" s="573"/>
      <c r="I54" s="573"/>
      <c r="J54" s="573"/>
      <c r="K54" s="30" t="e">
        <f>(N54-M54)*'CAPTURA INFORMACION'!$J$100</f>
        <v>#N/A</v>
      </c>
      <c r="L54" s="30" t="e">
        <f>(N54-M54)*'CAPTURA INFORMACION'!$K$100</f>
        <v>#N/A</v>
      </c>
      <c r="M54" s="30" t="e">
        <f>+N54*'CAPTURA INFORMACION'!$I$100</f>
        <v>#N/A</v>
      </c>
      <c r="N54" s="83">
        <f>'CAPTURA INFORMACION'!L86</f>
        <v>0</v>
      </c>
      <c r="P54" s="81" t="e">
        <f t="shared" si="0"/>
        <v>#N/A</v>
      </c>
      <c r="Z54" s="1"/>
    </row>
    <row r="55" spans="1:26" ht="15" customHeight="1" x14ac:dyDescent="0.25">
      <c r="B55" s="12">
        <v>7</v>
      </c>
      <c r="C55" s="573">
        <f>'CAPTURA INFORMACION'!B87</f>
        <v>0</v>
      </c>
      <c r="D55" s="573"/>
      <c r="E55" s="573"/>
      <c r="F55" s="573"/>
      <c r="G55" s="573"/>
      <c r="H55" s="573"/>
      <c r="I55" s="573"/>
      <c r="J55" s="573"/>
      <c r="K55" s="30" t="e">
        <f>(N55-M55)*'CAPTURA INFORMACION'!$J$100</f>
        <v>#N/A</v>
      </c>
      <c r="L55" s="30" t="e">
        <f>(N55-M55)*'CAPTURA INFORMACION'!$K$100</f>
        <v>#N/A</v>
      </c>
      <c r="M55" s="30" t="e">
        <f>+N55*'CAPTURA INFORMACION'!$I$100</f>
        <v>#N/A</v>
      </c>
      <c r="N55" s="83">
        <f>'CAPTURA INFORMACION'!L87</f>
        <v>0</v>
      </c>
      <c r="P55" s="81" t="e">
        <f t="shared" si="0"/>
        <v>#N/A</v>
      </c>
      <c r="Z55" s="1"/>
    </row>
    <row r="56" spans="1:26" ht="15" x14ac:dyDescent="0.25">
      <c r="B56" s="12">
        <v>8</v>
      </c>
      <c r="C56" s="573">
        <f>'CAPTURA INFORMACION'!B88</f>
        <v>0</v>
      </c>
      <c r="D56" s="573"/>
      <c r="E56" s="573"/>
      <c r="F56" s="573"/>
      <c r="G56" s="573"/>
      <c r="H56" s="573"/>
      <c r="I56" s="573"/>
      <c r="J56" s="573"/>
      <c r="K56" s="30" t="e">
        <f>(N56-M56)*'CAPTURA INFORMACION'!$J$100</f>
        <v>#N/A</v>
      </c>
      <c r="L56" s="30" t="e">
        <f>(N56-M56)*'CAPTURA INFORMACION'!$K$100</f>
        <v>#N/A</v>
      </c>
      <c r="M56" s="30" t="e">
        <f>+N56*'CAPTURA INFORMACION'!$I$100</f>
        <v>#N/A</v>
      </c>
      <c r="N56" s="83">
        <f>'CAPTURA INFORMACION'!L88</f>
        <v>0</v>
      </c>
      <c r="P56" s="81" t="e">
        <f t="shared" si="0"/>
        <v>#N/A</v>
      </c>
      <c r="Z56" s="1"/>
    </row>
    <row r="57" spans="1:26" ht="15" x14ac:dyDescent="0.25">
      <c r="B57" s="564" t="s">
        <v>49</v>
      </c>
      <c r="C57" s="565"/>
      <c r="D57" s="565"/>
      <c r="E57" s="565"/>
      <c r="F57" s="565"/>
      <c r="G57" s="565"/>
      <c r="H57" s="565"/>
      <c r="I57" s="565"/>
      <c r="J57" s="566"/>
      <c r="K57" s="31" t="e">
        <f>SUM(K49:K56)</f>
        <v>#N/A</v>
      </c>
      <c r="L57" s="31" t="e">
        <f t="shared" ref="L57:N57" si="1">SUM(L49:L56)</f>
        <v>#N/A</v>
      </c>
      <c r="M57" s="31" t="e">
        <f t="shared" si="1"/>
        <v>#N/A</v>
      </c>
      <c r="N57" s="31">
        <f t="shared" si="1"/>
        <v>0</v>
      </c>
      <c r="Z57" s="1"/>
    </row>
    <row r="58" spans="1:26" ht="6" customHeight="1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Z58" s="1"/>
    </row>
    <row r="59" spans="1:26" ht="24.75" customHeight="1" x14ac:dyDescent="0.2">
      <c r="B59" s="555" t="s">
        <v>50</v>
      </c>
      <c r="C59" s="556"/>
      <c r="D59" s="556"/>
      <c r="E59" s="556"/>
      <c r="F59" s="556"/>
      <c r="G59" s="556"/>
      <c r="H59" s="556"/>
      <c r="I59" s="126" t="s">
        <v>102</v>
      </c>
      <c r="J59" s="572" t="s">
        <v>384</v>
      </c>
      <c r="K59" s="572"/>
      <c r="L59" s="571" t="s">
        <v>51</v>
      </c>
      <c r="M59" s="571"/>
      <c r="N59" s="9" t="s">
        <v>52</v>
      </c>
      <c r="Z59" s="1"/>
    </row>
    <row r="60" spans="1:26" x14ac:dyDescent="0.2">
      <c r="B60" s="640" t="s">
        <v>53</v>
      </c>
      <c r="C60" s="641"/>
      <c r="D60" s="641"/>
      <c r="E60" s="641"/>
      <c r="F60" s="641"/>
      <c r="G60" s="641"/>
      <c r="H60" s="641"/>
      <c r="I60" s="127">
        <f>'CAPTURA INFORMACION'!L91</f>
        <v>0</v>
      </c>
      <c r="J60" s="55" t="str">
        <f>IF(I60&gt;0,"SI"," ")</f>
        <v xml:space="preserve"> </v>
      </c>
      <c r="K60" s="55"/>
      <c r="L60" s="642" t="e">
        <f>VLOOKUP(I60,'CAPTURA INFORMACION'!$R$94:$S$99,2)</f>
        <v>#N/A</v>
      </c>
      <c r="M60" s="643"/>
      <c r="N60" s="56" t="e">
        <f>VLOOKUP(I60,'CAPTURA INFORMACION'!$R$94:$T$99,3)</f>
        <v>#N/A</v>
      </c>
      <c r="Z60" s="1"/>
    </row>
    <row r="61" spans="1:26" x14ac:dyDescent="0.2">
      <c r="B61" s="640" t="s">
        <v>56</v>
      </c>
      <c r="C61" s="641"/>
      <c r="D61" s="641"/>
      <c r="E61" s="641"/>
      <c r="F61" s="641"/>
      <c r="G61" s="641"/>
      <c r="H61" s="641"/>
      <c r="I61" s="127">
        <f>'CAPTURA INFORMACION'!L92</f>
        <v>0</v>
      </c>
      <c r="J61" s="55" t="str">
        <f t="shared" ref="J61:J63" si="2">IF(I61&gt;0,"SI"," ")</f>
        <v xml:space="preserve"> </v>
      </c>
      <c r="K61" s="55"/>
      <c r="L61" s="642" t="e">
        <f>VLOOKUP(I61,'CAPTURA INFORMACION'!$R$100:$S$102,2)</f>
        <v>#N/A</v>
      </c>
      <c r="M61" s="643"/>
      <c r="N61" s="56" t="e">
        <f>VLOOKUP(I61,'CAPTURA INFORMACION'!$R$94:$T$99,3)</f>
        <v>#N/A</v>
      </c>
      <c r="Z61" s="1"/>
    </row>
    <row r="62" spans="1:26" x14ac:dyDescent="0.2">
      <c r="B62" s="640" t="s">
        <v>55</v>
      </c>
      <c r="C62" s="641"/>
      <c r="D62" s="641"/>
      <c r="E62" s="641"/>
      <c r="F62" s="641"/>
      <c r="G62" s="641"/>
      <c r="H62" s="641"/>
      <c r="I62" s="127">
        <f>'CAPTURA INFORMACION'!L93</f>
        <v>0</v>
      </c>
      <c r="J62" s="55" t="str">
        <f t="shared" si="2"/>
        <v xml:space="preserve"> </v>
      </c>
      <c r="K62" s="55"/>
      <c r="L62" s="642" t="e">
        <f>VLOOKUP(I62,'CAPTURA INFORMACION'!$R$103:$S$107,2)</f>
        <v>#N/A</v>
      </c>
      <c r="M62" s="643"/>
      <c r="N62" s="56" t="e">
        <f>VLOOKUP(I62,'CAPTURA INFORMACION'!$R$94:$T$99,3)</f>
        <v>#N/A</v>
      </c>
      <c r="Z62" s="1"/>
    </row>
    <row r="63" spans="1:26" x14ac:dyDescent="0.2">
      <c r="B63" s="640" t="s">
        <v>54</v>
      </c>
      <c r="C63" s="641"/>
      <c r="D63" s="641"/>
      <c r="E63" s="641"/>
      <c r="F63" s="641"/>
      <c r="G63" s="641"/>
      <c r="H63" s="641"/>
      <c r="I63" s="127">
        <f>'CAPTURA INFORMACION'!L94</f>
        <v>0</v>
      </c>
      <c r="J63" s="55" t="str">
        <f t="shared" si="2"/>
        <v xml:space="preserve"> </v>
      </c>
      <c r="K63" s="55"/>
      <c r="L63" s="642" t="e">
        <f>VLOOKUP(I63,'CAPTURA INFORMACION'!$R$108:$S$109,2)</f>
        <v>#N/A</v>
      </c>
      <c r="M63" s="643"/>
      <c r="N63" s="56" t="e">
        <f>VLOOKUP(I63,'CAPTURA INFORMACION'!$R$94:$T$99,3)</f>
        <v>#N/A</v>
      </c>
      <c r="Z63" s="1"/>
    </row>
    <row r="64" spans="1:26" ht="15" x14ac:dyDescent="0.25">
      <c r="B64" s="568" t="s">
        <v>57</v>
      </c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P64" s="64" t="s">
        <v>367</v>
      </c>
      <c r="Z64" s="1"/>
    </row>
    <row r="65" spans="2:26" ht="15" x14ac:dyDescent="0.25">
      <c r="B65" s="569" t="str">
        <f>L45</f>
        <v>- Seleccione -</v>
      </c>
      <c r="C65" s="570"/>
      <c r="D65" s="570"/>
      <c r="E65" s="570"/>
      <c r="F65" s="570"/>
      <c r="G65" s="570"/>
      <c r="H65" s="570"/>
      <c r="I65" s="570"/>
      <c r="J65" s="128">
        <f>'CAPTURA INFORMACION'!L95</f>
        <v>0</v>
      </c>
      <c r="K65" s="15" t="s">
        <v>58</v>
      </c>
      <c r="L65" s="639" t="e">
        <f>VLOOKUP(J65,'CAPTURA INFORMACION'!$R$110:$S$113,2)</f>
        <v>#N/A</v>
      </c>
      <c r="M65" s="639"/>
      <c r="N65" s="46" t="e">
        <f>VLOOKUP(J65,'CAPTURA INFORMACION'!$R$110:$T$113,3)</f>
        <v>#N/A</v>
      </c>
      <c r="P65" s="79" t="e">
        <f>(N66/500)*100</f>
        <v>#N/A</v>
      </c>
      <c r="Z65" s="1"/>
    </row>
    <row r="66" spans="2:26" ht="15" x14ac:dyDescent="0.25">
      <c r="B66" s="568" t="s">
        <v>59</v>
      </c>
      <c r="C66" s="568"/>
      <c r="D66" s="568"/>
      <c r="E66" s="568"/>
      <c r="F66" s="568"/>
      <c r="G66" s="568"/>
      <c r="H66" s="568"/>
      <c r="I66" s="568"/>
      <c r="J66" s="568"/>
      <c r="K66" s="568"/>
      <c r="L66" s="568"/>
      <c r="M66" s="568"/>
      <c r="N66" s="46" t="e">
        <f>SUM(N60:N63)+N65</f>
        <v>#N/A</v>
      </c>
      <c r="Z66" s="1"/>
    </row>
    <row r="69" spans="2:26" x14ac:dyDescent="0.2">
      <c r="L69" s="1" t="s">
        <v>417</v>
      </c>
    </row>
    <row r="70" spans="2:26" ht="15" x14ac:dyDescent="0.25">
      <c r="M70" s="567" t="s">
        <v>88</v>
      </c>
      <c r="N70" s="567"/>
    </row>
    <row r="71" spans="2:26" ht="15" x14ac:dyDescent="0.25">
      <c r="H71" s="1" t="s">
        <v>491</v>
      </c>
      <c r="M71" s="41"/>
      <c r="N71" s="41"/>
    </row>
    <row r="72" spans="2:26" ht="15" x14ac:dyDescent="0.25">
      <c r="M72" s="41"/>
      <c r="N72" s="41"/>
    </row>
    <row r="74" spans="2:26" ht="19.5" customHeight="1" x14ac:dyDescent="0.2">
      <c r="C74" s="177"/>
    </row>
    <row r="75" spans="2:26" ht="15.75" customHeight="1" x14ac:dyDescent="0.2"/>
    <row r="79" spans="2:26" ht="15.75" customHeight="1" x14ac:dyDescent="0.2"/>
    <row r="87" spans="13:16" ht="15.75" customHeight="1" x14ac:dyDescent="0.2"/>
    <row r="90" spans="13:16" ht="15.75" customHeight="1" x14ac:dyDescent="0.2"/>
    <row r="94" spans="13:16" ht="15" x14ac:dyDescent="0.25">
      <c r="M94" s="41"/>
      <c r="N94" s="41"/>
      <c r="P94" s="63"/>
    </row>
    <row r="95" spans="13:16" ht="15" x14ac:dyDescent="0.25">
      <c r="M95" s="41"/>
      <c r="N95" s="41"/>
      <c r="P95" s="63"/>
    </row>
    <row r="96" spans="13:16" ht="15" x14ac:dyDescent="0.25">
      <c r="M96" s="41"/>
      <c r="N96" s="41"/>
      <c r="P96" s="63"/>
    </row>
    <row r="97" spans="13:14" ht="15" x14ac:dyDescent="0.25">
      <c r="M97" s="41"/>
      <c r="N97" s="41"/>
    </row>
    <row r="98" spans="13:14" ht="15" x14ac:dyDescent="0.25">
      <c r="M98" s="41"/>
      <c r="N98" s="41"/>
    </row>
    <row r="99" spans="13:14" ht="15" x14ac:dyDescent="0.25">
      <c r="M99" s="41"/>
      <c r="N99" s="41"/>
    </row>
    <row r="100" spans="13:14" ht="15" x14ac:dyDescent="0.25">
      <c r="M100" s="41"/>
      <c r="N100" s="41"/>
    </row>
    <row r="101" spans="13:14" ht="15" x14ac:dyDescent="0.25">
      <c r="M101" s="41"/>
      <c r="N101" s="41"/>
    </row>
    <row r="102" spans="13:14" ht="15" x14ac:dyDescent="0.25">
      <c r="M102" s="41"/>
      <c r="N102" s="41"/>
    </row>
    <row r="103" spans="13:14" ht="15" x14ac:dyDescent="0.25">
      <c r="M103" s="41"/>
      <c r="N103" s="41"/>
    </row>
    <row r="104" spans="13:14" ht="15" x14ac:dyDescent="0.25">
      <c r="M104" s="41"/>
      <c r="N104" s="41"/>
    </row>
    <row r="105" spans="13:14" ht="15" x14ac:dyDescent="0.25">
      <c r="M105" s="41"/>
      <c r="N105" s="41"/>
    </row>
    <row r="106" spans="13:14" ht="15" x14ac:dyDescent="0.25">
      <c r="M106" s="41"/>
      <c r="N106" s="41"/>
    </row>
    <row r="107" spans="13:14" ht="15" x14ac:dyDescent="0.25">
      <c r="M107" s="41"/>
      <c r="N107" s="41"/>
    </row>
    <row r="108" spans="13:14" ht="15" x14ac:dyDescent="0.25">
      <c r="M108" s="41"/>
      <c r="N108" s="41"/>
    </row>
    <row r="109" spans="13:14" ht="15" x14ac:dyDescent="0.25">
      <c r="M109" s="41"/>
      <c r="N109" s="41"/>
    </row>
    <row r="110" spans="13:14" ht="15" x14ac:dyDescent="0.25">
      <c r="M110" s="41"/>
      <c r="N110" s="41"/>
    </row>
    <row r="111" spans="13:14" ht="15" x14ac:dyDescent="0.25">
      <c r="M111" s="41"/>
      <c r="N111" s="41"/>
    </row>
    <row r="112" spans="13:14" ht="15" x14ac:dyDescent="0.25">
      <c r="M112" s="41"/>
      <c r="N112" s="41"/>
    </row>
    <row r="113" spans="13:14" ht="15" x14ac:dyDescent="0.25">
      <c r="M113" s="41"/>
      <c r="N113" s="41"/>
    </row>
    <row r="114" spans="13:14" ht="15" x14ac:dyDescent="0.25">
      <c r="M114" s="41"/>
      <c r="N114" s="41"/>
    </row>
    <row r="115" spans="13:14" ht="15" x14ac:dyDescent="0.25">
      <c r="M115" s="41"/>
      <c r="N115" s="41"/>
    </row>
    <row r="116" spans="13:14" ht="15" x14ac:dyDescent="0.25">
      <c r="M116" s="41"/>
      <c r="N116" s="41"/>
    </row>
    <row r="117" spans="13:14" ht="15" x14ac:dyDescent="0.25">
      <c r="M117" s="41"/>
      <c r="N117" s="41"/>
    </row>
    <row r="118" spans="13:14" ht="15" x14ac:dyDescent="0.25">
      <c r="M118" s="41"/>
      <c r="N118" s="41"/>
    </row>
    <row r="119" spans="13:14" ht="15" x14ac:dyDescent="0.25">
      <c r="M119" s="41"/>
      <c r="N119" s="41"/>
    </row>
    <row r="120" spans="13:14" ht="15" x14ac:dyDescent="0.25">
      <c r="M120" s="41"/>
      <c r="N120" s="41"/>
    </row>
    <row r="121" spans="13:14" ht="15" x14ac:dyDescent="0.25">
      <c r="M121" s="41"/>
      <c r="N121" s="41"/>
    </row>
    <row r="122" spans="13:14" ht="15" x14ac:dyDescent="0.25">
      <c r="M122" s="41"/>
      <c r="N122" s="41"/>
    </row>
    <row r="123" spans="13:14" ht="15" x14ac:dyDescent="0.25">
      <c r="M123" s="41"/>
      <c r="N123" s="41"/>
    </row>
    <row r="124" spans="13:14" ht="15" x14ac:dyDescent="0.25">
      <c r="M124" s="41"/>
      <c r="N124" s="41"/>
    </row>
    <row r="125" spans="13:14" ht="15" x14ac:dyDescent="0.25">
      <c r="M125" s="41"/>
      <c r="N125" s="41"/>
    </row>
    <row r="126" spans="13:14" ht="15" x14ac:dyDescent="0.25">
      <c r="M126" s="41"/>
      <c r="N126" s="41"/>
    </row>
    <row r="127" spans="13:14" ht="15" x14ac:dyDescent="0.25">
      <c r="M127" s="41"/>
      <c r="N127" s="41"/>
    </row>
    <row r="128" spans="13:14" ht="15" x14ac:dyDescent="0.25">
      <c r="M128" s="41"/>
      <c r="N128" s="41"/>
    </row>
    <row r="129" spans="13:14" ht="15" x14ac:dyDescent="0.25">
      <c r="M129" s="41"/>
      <c r="N129" s="41"/>
    </row>
    <row r="130" spans="13:14" ht="15" x14ac:dyDescent="0.25">
      <c r="M130" s="41"/>
      <c r="N130" s="41"/>
    </row>
    <row r="131" spans="13:14" ht="15" x14ac:dyDescent="0.25">
      <c r="M131" s="41"/>
      <c r="N131" s="41"/>
    </row>
    <row r="132" spans="13:14" ht="15" x14ac:dyDescent="0.25">
      <c r="M132" s="41"/>
      <c r="N132" s="41"/>
    </row>
    <row r="133" spans="13:14" ht="15" x14ac:dyDescent="0.25">
      <c r="M133" s="41"/>
      <c r="N133" s="41"/>
    </row>
    <row r="134" spans="13:14" ht="15" x14ac:dyDescent="0.25">
      <c r="M134" s="41"/>
      <c r="N134" s="41"/>
    </row>
    <row r="135" spans="13:14" ht="15" x14ac:dyDescent="0.25">
      <c r="M135" s="41"/>
      <c r="N135" s="41"/>
    </row>
    <row r="136" spans="13:14" ht="15" x14ac:dyDescent="0.25">
      <c r="M136" s="41"/>
      <c r="N136" s="41"/>
    </row>
    <row r="137" spans="13:14" ht="15" x14ac:dyDescent="0.25">
      <c r="M137" s="41"/>
      <c r="N137" s="41"/>
    </row>
    <row r="138" spans="13:14" ht="15" x14ac:dyDescent="0.25">
      <c r="M138" s="41"/>
      <c r="N138" s="41"/>
    </row>
    <row r="139" spans="13:14" ht="15" x14ac:dyDescent="0.25">
      <c r="M139" s="41"/>
      <c r="N139" s="41"/>
    </row>
    <row r="140" spans="13:14" ht="15" x14ac:dyDescent="0.25">
      <c r="M140" s="41"/>
      <c r="N140" s="41"/>
    </row>
    <row r="141" spans="13:14" ht="15" x14ac:dyDescent="0.25">
      <c r="M141" s="41"/>
      <c r="N141" s="41"/>
    </row>
    <row r="142" spans="13:14" ht="15" x14ac:dyDescent="0.25">
      <c r="M142" s="41"/>
      <c r="N142" s="41"/>
    </row>
    <row r="143" spans="13:14" ht="15" x14ac:dyDescent="0.25">
      <c r="M143" s="41"/>
      <c r="N143" s="41"/>
    </row>
    <row r="144" spans="13:14" ht="15" x14ac:dyDescent="0.25">
      <c r="M144" s="41"/>
      <c r="N144" s="41"/>
    </row>
    <row r="145" spans="13:14" ht="15" x14ac:dyDescent="0.25">
      <c r="M145" s="41"/>
      <c r="N145" s="41"/>
    </row>
    <row r="146" spans="13:14" ht="15" x14ac:dyDescent="0.25">
      <c r="M146" s="41"/>
      <c r="N146" s="41"/>
    </row>
    <row r="147" spans="13:14" ht="15" x14ac:dyDescent="0.25">
      <c r="M147" s="41"/>
      <c r="N147" s="41"/>
    </row>
    <row r="148" spans="13:14" ht="15" x14ac:dyDescent="0.25">
      <c r="M148" s="41"/>
      <c r="N148" s="41"/>
    </row>
    <row r="149" spans="13:14" ht="15" x14ac:dyDescent="0.25">
      <c r="M149" s="41"/>
      <c r="N149" s="41"/>
    </row>
    <row r="150" spans="13:14" ht="15" x14ac:dyDescent="0.25">
      <c r="M150" s="41"/>
      <c r="N150" s="41"/>
    </row>
    <row r="151" spans="13:14" ht="15" x14ac:dyDescent="0.25">
      <c r="M151" s="41"/>
      <c r="N151" s="41"/>
    </row>
    <row r="152" spans="13:14" ht="15" x14ac:dyDescent="0.25">
      <c r="M152" s="41"/>
      <c r="N152" s="41"/>
    </row>
    <row r="153" spans="13:14" ht="15" x14ac:dyDescent="0.25">
      <c r="M153" s="41"/>
      <c r="N153" s="41"/>
    </row>
    <row r="154" spans="13:14" ht="15" x14ac:dyDescent="0.25">
      <c r="M154" s="41"/>
      <c r="N154" s="41"/>
    </row>
    <row r="155" spans="13:14" ht="15" x14ac:dyDescent="0.25">
      <c r="M155" s="41"/>
      <c r="N155" s="41"/>
    </row>
    <row r="156" spans="13:14" ht="15" x14ac:dyDescent="0.25">
      <c r="M156" s="41"/>
      <c r="N156" s="41"/>
    </row>
    <row r="157" spans="13:14" ht="15" x14ac:dyDescent="0.25">
      <c r="M157" s="41"/>
      <c r="N157" s="41"/>
    </row>
    <row r="158" spans="13:14" ht="15" x14ac:dyDescent="0.25">
      <c r="M158" s="41"/>
      <c r="N158" s="41"/>
    </row>
    <row r="159" spans="13:14" ht="15" x14ac:dyDescent="0.25">
      <c r="M159" s="41"/>
      <c r="N159" s="41"/>
    </row>
    <row r="160" spans="13:14" ht="15" x14ac:dyDescent="0.25">
      <c r="M160" s="41"/>
      <c r="N160" s="41"/>
    </row>
    <row r="161" spans="13:14" ht="15" x14ac:dyDescent="0.25">
      <c r="M161" s="41"/>
      <c r="N161" s="41"/>
    </row>
    <row r="162" spans="13:14" ht="15" x14ac:dyDescent="0.25">
      <c r="M162" s="41"/>
      <c r="N162" s="41"/>
    </row>
  </sheetData>
  <mergeCells count="121">
    <mergeCell ref="B15:C18"/>
    <mergeCell ref="B19:C19"/>
    <mergeCell ref="B20:C20"/>
    <mergeCell ref="D18:H18"/>
    <mergeCell ref="L65:M65"/>
    <mergeCell ref="B60:H60"/>
    <mergeCell ref="B61:H61"/>
    <mergeCell ref="B62:H62"/>
    <mergeCell ref="B63:H63"/>
    <mergeCell ref="B59:H59"/>
    <mergeCell ref="L60:M60"/>
    <mergeCell ref="L61:M61"/>
    <mergeCell ref="L62:M62"/>
    <mergeCell ref="L63:M63"/>
    <mergeCell ref="D21:H21"/>
    <mergeCell ref="L17:N17"/>
    <mergeCell ref="L18:N18"/>
    <mergeCell ref="J19:K19"/>
    <mergeCell ref="M19:N19"/>
    <mergeCell ref="J20:K20"/>
    <mergeCell ref="M20:N20"/>
    <mergeCell ref="D19:H19"/>
    <mergeCell ref="D20:H20"/>
    <mergeCell ref="D16:N16"/>
    <mergeCell ref="D15:N15"/>
    <mergeCell ref="I17:K17"/>
    <mergeCell ref="B12:C13"/>
    <mergeCell ref="D17:H17"/>
    <mergeCell ref="J34:N34"/>
    <mergeCell ref="D35:I35"/>
    <mergeCell ref="I18:K18"/>
    <mergeCell ref="H14:J14"/>
    <mergeCell ref="D14:F14"/>
    <mergeCell ref="B21:C21"/>
    <mergeCell ref="D30:N30"/>
    <mergeCell ref="I31:K31"/>
    <mergeCell ref="L31:N31"/>
    <mergeCell ref="I32:K32"/>
    <mergeCell ref="J33:K33"/>
    <mergeCell ref="M33:N33"/>
    <mergeCell ref="D29:N29"/>
    <mergeCell ref="G23:H23"/>
    <mergeCell ref="B14:C14"/>
    <mergeCell ref="J21:N21"/>
    <mergeCell ref="D22:I22"/>
    <mergeCell ref="J22:L22"/>
    <mergeCell ref="M22:N22"/>
    <mergeCell ref="J35:L35"/>
    <mergeCell ref="B22:C22"/>
    <mergeCell ref="B27:C28"/>
    <mergeCell ref="D38:M38"/>
    <mergeCell ref="E36:F36"/>
    <mergeCell ref="E23:F23"/>
    <mergeCell ref="M27:N27"/>
    <mergeCell ref="B29:C32"/>
    <mergeCell ref="D27:L27"/>
    <mergeCell ref="D32:H32"/>
    <mergeCell ref="D31:H31"/>
    <mergeCell ref="B36:D36"/>
    <mergeCell ref="D28:L28"/>
    <mergeCell ref="M28:N28"/>
    <mergeCell ref="L32:N32"/>
    <mergeCell ref="B34:C34"/>
    <mergeCell ref="D34:H34"/>
    <mergeCell ref="D33:H33"/>
    <mergeCell ref="M25:N25"/>
    <mergeCell ref="M26:N26"/>
    <mergeCell ref="B25:L25"/>
    <mergeCell ref="B23:D23"/>
    <mergeCell ref="B33:C33"/>
    <mergeCell ref="B38:C41"/>
    <mergeCell ref="B45:C45"/>
    <mergeCell ref="B46:C46"/>
    <mergeCell ref="B43:C43"/>
    <mergeCell ref="B44:C44"/>
    <mergeCell ref="B48:J48"/>
    <mergeCell ref="D44:N44"/>
    <mergeCell ref="D45:J45"/>
    <mergeCell ref="B35:C35"/>
    <mergeCell ref="M40:N40"/>
    <mergeCell ref="D46:J46"/>
    <mergeCell ref="L46:N46"/>
    <mergeCell ref="D43:E43"/>
    <mergeCell ref="F43:G43"/>
    <mergeCell ref="H43:J43"/>
    <mergeCell ref="L43:M43"/>
    <mergeCell ref="L39:N39"/>
    <mergeCell ref="J39:K39"/>
    <mergeCell ref="D40:E40"/>
    <mergeCell ref="G40:I40"/>
    <mergeCell ref="L45:N45"/>
    <mergeCell ref="J40:K40"/>
    <mergeCell ref="G36:H36"/>
    <mergeCell ref="M35:N35"/>
    <mergeCell ref="M70:N70"/>
    <mergeCell ref="B64:N64"/>
    <mergeCell ref="B65:I65"/>
    <mergeCell ref="B66:M66"/>
    <mergeCell ref="L59:M59"/>
    <mergeCell ref="J59:K59"/>
    <mergeCell ref="B57:J57"/>
    <mergeCell ref="C49:J49"/>
    <mergeCell ref="C50:J50"/>
    <mergeCell ref="C51:J51"/>
    <mergeCell ref="C55:J55"/>
    <mergeCell ref="C56:J56"/>
    <mergeCell ref="C53:J53"/>
    <mergeCell ref="C54:J54"/>
    <mergeCell ref="C52:J52"/>
    <mergeCell ref="F2:L7"/>
    <mergeCell ref="F8:L8"/>
    <mergeCell ref="M8:N8"/>
    <mergeCell ref="B11:N11"/>
    <mergeCell ref="P5:Z8"/>
    <mergeCell ref="K10:L10"/>
    <mergeCell ref="M10:N10"/>
    <mergeCell ref="B10:J10"/>
    <mergeCell ref="L13:N13"/>
    <mergeCell ref="L12:N12"/>
    <mergeCell ref="D12:K12"/>
    <mergeCell ref="D13:K13"/>
  </mergeCells>
  <printOptions horizontalCentered="1"/>
  <pageMargins left="0" right="0" top="0.19685039370078741" bottom="0.19685039370078741" header="0.31496062992125984" footer="0.31496062992125984"/>
  <pageSetup scale="74" fitToHeight="30" orientation="portrait" r:id="rId1"/>
  <headerFooter>
    <oddFooter>&amp;C“Este Programa es público, ajeno a cualquier partido político. Queda prohibido su uso para fines distintos a
los establecidos en el Programa.”</oddFooter>
  </headerFooter>
  <drawing r:id="rId2"/>
  <legacyDrawing r:id="rId3"/>
  <controls>
    <mc:AlternateContent xmlns:mc="http://schemas.openxmlformats.org/markup-compatibility/2006">
      <mc:Choice Requires="x14">
        <control shapeId="1044" r:id="rId4" name="Control 20">
          <controlPr defaultSize="0" autoPict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4" r:id="rId4" name="Control 20"/>
      </mc:Fallback>
    </mc:AlternateContent>
    <mc:AlternateContent xmlns:mc="http://schemas.openxmlformats.org/markup-compatibility/2006">
      <mc:Choice Requires="x14">
        <control shapeId="1043" r:id="rId6" name="Control 19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3" r:id="rId6" name="Control 19"/>
      </mc:Fallback>
    </mc:AlternateContent>
    <mc:AlternateContent xmlns:mc="http://schemas.openxmlformats.org/markup-compatibility/2006">
      <mc:Choice Requires="x14">
        <control shapeId="1042" r:id="rId8" name="Control 18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2" r:id="rId8" name="Control 18"/>
      </mc:Fallback>
    </mc:AlternateContent>
    <mc:AlternateContent xmlns:mc="http://schemas.openxmlformats.org/markup-compatibility/2006">
      <mc:Choice Requires="x14">
        <control shapeId="1041" r:id="rId9" name="Control 17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1" r:id="rId9" name="Control 17"/>
      </mc:Fallback>
    </mc:AlternateContent>
    <mc:AlternateContent xmlns:mc="http://schemas.openxmlformats.org/markup-compatibility/2006">
      <mc:Choice Requires="x14">
        <control shapeId="1040" r:id="rId10" name="Control 16">
          <controlPr defaultSize="0" autoPict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0" r:id="rId10" name="Control 16"/>
      </mc:Fallback>
    </mc:AlternateContent>
    <mc:AlternateContent xmlns:mc="http://schemas.openxmlformats.org/markup-compatibility/2006">
      <mc:Choice Requires="x14">
        <control shapeId="1039" r:id="rId11" name="Control 15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9" r:id="rId11" name="Control 15"/>
      </mc:Fallback>
    </mc:AlternateContent>
    <mc:AlternateContent xmlns:mc="http://schemas.openxmlformats.org/markup-compatibility/2006">
      <mc:Choice Requires="x14">
        <control shapeId="1038" r:id="rId12" name="Control 14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8" r:id="rId12" name="Control 14"/>
      </mc:Fallback>
    </mc:AlternateContent>
    <mc:AlternateContent xmlns:mc="http://schemas.openxmlformats.org/markup-compatibility/2006">
      <mc:Choice Requires="x14">
        <control shapeId="1037" r:id="rId13" name="Control 13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7" r:id="rId13" name="Control 13"/>
      </mc:Fallback>
    </mc:AlternateContent>
    <mc:AlternateContent xmlns:mc="http://schemas.openxmlformats.org/markup-compatibility/2006">
      <mc:Choice Requires="x14">
        <control shapeId="1036" r:id="rId14" name="Control 12">
          <controlPr defaultSize="0" autoPict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6" r:id="rId14" name="Control 12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4" r:id="rId16" name="Control 10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4" r:id="rId16" name="Control 10"/>
      </mc:Fallback>
    </mc:AlternateContent>
    <mc:AlternateContent xmlns:mc="http://schemas.openxmlformats.org/markup-compatibility/2006">
      <mc:Choice Requires="x14">
        <control shapeId="1033" r:id="rId17" name="Control 9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3" r:id="rId17" name="Control 9"/>
      </mc:Fallback>
    </mc:AlternateContent>
    <mc:AlternateContent xmlns:mc="http://schemas.openxmlformats.org/markup-compatibility/2006">
      <mc:Choice Requires="x14">
        <control shapeId="1032" r:id="rId18" name="Control 8">
          <controlPr defaultSize="0" autoPict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2" r:id="rId18" name="Control 8"/>
      </mc:Fallback>
    </mc:AlternateContent>
    <mc:AlternateContent xmlns:mc="http://schemas.openxmlformats.org/markup-compatibility/2006">
      <mc:Choice Requires="x14">
        <control shapeId="1031" r:id="rId19" name="Control 7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1" r:id="rId19" name="Control 7"/>
      </mc:Fallback>
    </mc:AlternateContent>
    <mc:AlternateContent xmlns:mc="http://schemas.openxmlformats.org/markup-compatibility/2006">
      <mc:Choice Requires="x14">
        <control shapeId="1030" r:id="rId20" name="Control 6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0" r:id="rId20" name="Control 6"/>
      </mc:Fallback>
    </mc:AlternateContent>
    <mc:AlternateContent xmlns:mc="http://schemas.openxmlformats.org/markup-compatibility/2006">
      <mc:Choice Requires="x14">
        <control shapeId="1029" r:id="rId21" name="Control 5">
          <controlPr defaultSize="0" autoPict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9" r:id="rId21" name="Control 5"/>
      </mc:Fallback>
    </mc:AlternateContent>
    <mc:AlternateContent xmlns:mc="http://schemas.openxmlformats.org/markup-compatibility/2006">
      <mc:Choice Requires="x14">
        <control shapeId="1028" r:id="rId22" name="Control 4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8" r:id="rId22" name="Control 4"/>
      </mc:Fallback>
    </mc:AlternateContent>
    <mc:AlternateContent xmlns:mc="http://schemas.openxmlformats.org/markup-compatibility/2006">
      <mc:Choice Requires="x14">
        <control shapeId="1027" r:id="rId23" name="Control 3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7" r:id="rId23" name="Control 3"/>
      </mc:Fallback>
    </mc:AlternateContent>
    <mc:AlternateContent xmlns:mc="http://schemas.openxmlformats.org/markup-compatibility/2006">
      <mc:Choice Requires="x14">
        <control shapeId="1026" r:id="rId24" name="Control 2">
          <controlPr defaultSize="0" autoPict="0" r:id="rId7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6" r:id="rId24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3"/>
  <sheetViews>
    <sheetView zoomScaleNormal="100" workbookViewId="0">
      <selection activeCell="A57" sqref="A57:XFD57"/>
    </sheetView>
  </sheetViews>
  <sheetFormatPr baseColWidth="10" defaultRowHeight="14.25" x14ac:dyDescent="0.2"/>
  <cols>
    <col min="1" max="1" width="0.7109375" style="1" customWidth="1"/>
    <col min="2" max="2" width="14.42578125" style="1" customWidth="1"/>
    <col min="3" max="3" width="3.5703125" style="1" customWidth="1"/>
    <col min="4" max="4" width="12.7109375" style="1" customWidth="1"/>
    <col min="5" max="5" width="12.140625" style="1" customWidth="1"/>
    <col min="6" max="6" width="10.7109375" style="1" customWidth="1"/>
    <col min="7" max="7" width="5.7109375" style="1" customWidth="1"/>
    <col min="8" max="8" width="6" style="1" customWidth="1"/>
    <col min="9" max="9" width="6.140625" style="1" customWidth="1"/>
    <col min="10" max="10" width="8.5703125" style="1" customWidth="1"/>
    <col min="11" max="11" width="4.28515625" style="1" customWidth="1"/>
    <col min="12" max="12" width="4.7109375" style="1" customWidth="1"/>
    <col min="13" max="13" width="3.28515625" style="1" bestFit="1" customWidth="1"/>
    <col min="14" max="14" width="6" style="1" customWidth="1"/>
    <col min="15" max="15" width="7.28515625" style="1" customWidth="1"/>
    <col min="16" max="16" width="9.5703125" style="1" customWidth="1"/>
    <col min="17" max="17" width="0.7109375" style="1" customWidth="1"/>
    <col min="18" max="16384" width="11.42578125" style="1"/>
  </cols>
  <sheetData>
    <row r="2" spans="2:16" ht="14.25" customHeight="1" x14ac:dyDescent="0.2">
      <c r="B2" s="655" t="s">
        <v>113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</row>
    <row r="3" spans="2:16" ht="14.25" customHeight="1" thickBot="1" x14ac:dyDescent="0.25">
      <c r="B3" s="655" t="s">
        <v>114</v>
      </c>
      <c r="C3" s="655"/>
      <c r="D3" s="655"/>
      <c r="E3" s="655"/>
      <c r="F3" s="655"/>
      <c r="G3" s="655"/>
      <c r="H3" s="659" t="str">
        <f>'CAPTURA INFORMACION'!F112</f>
        <v>ALEJANDRO MANUEL CAMBESES BALLINA</v>
      </c>
      <c r="I3" s="659"/>
      <c r="J3" s="659"/>
      <c r="K3" s="659"/>
      <c r="L3" s="659"/>
      <c r="M3" s="659"/>
      <c r="N3" s="659"/>
      <c r="O3" s="659"/>
      <c r="P3" s="659"/>
    </row>
    <row r="4" spans="2:16" ht="16.5" thickBot="1" x14ac:dyDescent="0.3">
      <c r="B4" s="652" t="s">
        <v>521</v>
      </c>
      <c r="C4" s="652"/>
      <c r="D4" s="652"/>
      <c r="E4" s="656" t="str">
        <f>'ANEXO LXVI'!D12</f>
        <v xml:space="preserve">  </v>
      </c>
      <c r="F4" s="656"/>
      <c r="G4" s="656"/>
      <c r="H4" s="656"/>
      <c r="I4" s="656"/>
      <c r="J4" s="656"/>
      <c r="K4" s="652" t="s">
        <v>60</v>
      </c>
      <c r="L4" s="652"/>
      <c r="M4" s="652"/>
      <c r="N4" s="652"/>
      <c r="O4" s="652"/>
      <c r="P4" s="652"/>
    </row>
    <row r="6" spans="2:16" ht="14.25" customHeight="1" x14ac:dyDescent="0.2">
      <c r="B6" s="654" t="s">
        <v>61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</row>
    <row r="7" spans="2:16" x14ac:dyDescent="0.2"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</row>
    <row r="8" spans="2:16" x14ac:dyDescent="0.2"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</row>
    <row r="9" spans="2:16" x14ac:dyDescent="0.2"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</row>
    <row r="10" spans="2:16" x14ac:dyDescent="0.2"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</row>
    <row r="11" spans="2:16" ht="7.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4.25" customHeight="1" x14ac:dyDescent="0.2">
      <c r="B12" s="654" t="s">
        <v>551</v>
      </c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</row>
    <row r="13" spans="2:16" x14ac:dyDescent="0.2"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</row>
    <row r="14" spans="2:16" x14ac:dyDescent="0.2"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</row>
    <row r="15" spans="2:16" x14ac:dyDescent="0.2"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</row>
    <row r="16" spans="2:16" x14ac:dyDescent="0.2"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</row>
    <row r="17" spans="2:16" ht="7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646" t="s">
        <v>62</v>
      </c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</row>
    <row r="19" spans="2:16" ht="7.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5.75" x14ac:dyDescent="0.2">
      <c r="B20" s="655" t="s">
        <v>91</v>
      </c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</row>
    <row r="21" spans="2:16" ht="6.75" customHeight="1" x14ac:dyDescent="0.2"/>
    <row r="22" spans="2:16" ht="14.25" customHeight="1" thickBot="1" x14ac:dyDescent="0.25">
      <c r="B22" s="657" t="s">
        <v>101</v>
      </c>
      <c r="C22" s="657"/>
      <c r="D22" s="657"/>
      <c r="E22" s="657"/>
      <c r="F22" s="657"/>
      <c r="G22" s="657"/>
      <c r="H22" s="657"/>
      <c r="I22" s="657"/>
      <c r="J22" s="130">
        <f>'CAPTURA INFORMACION'!F120</f>
        <v>0</v>
      </c>
      <c r="K22" s="2" t="s">
        <v>31</v>
      </c>
      <c r="L22" s="651">
        <f>'CAPTURA INFORMACION'!F121</f>
        <v>0</v>
      </c>
      <c r="M22" s="651"/>
      <c r="N22" s="651"/>
      <c r="O22" s="663" t="s">
        <v>516</v>
      </c>
      <c r="P22" s="663"/>
    </row>
    <row r="23" spans="2:16" ht="14.25" customHeight="1" x14ac:dyDescent="0.2">
      <c r="B23" s="653" t="s">
        <v>518</v>
      </c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</row>
    <row r="24" spans="2:16" x14ac:dyDescent="0.2">
      <c r="B24" s="653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</row>
    <row r="25" spans="2:16" x14ac:dyDescent="0.2"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</row>
    <row r="26" spans="2:16" ht="14.25" customHeight="1" thickBot="1" x14ac:dyDescent="0.25">
      <c r="B26" s="649" t="s">
        <v>517</v>
      </c>
      <c r="C26" s="649"/>
      <c r="D26" s="665" t="str">
        <f>'CAPTURA INFORMACION'!F122</f>
        <v>ZARAGOZA</v>
      </c>
      <c r="E26" s="665"/>
      <c r="F26" s="665"/>
      <c r="G26" s="665"/>
      <c r="H26" s="665"/>
      <c r="I26" s="33" t="s">
        <v>102</v>
      </c>
      <c r="J26" s="132">
        <f>'CAPTURA INFORMACION'!F123</f>
        <v>750</v>
      </c>
      <c r="K26" s="646" t="s">
        <v>103</v>
      </c>
      <c r="L26" s="646"/>
      <c r="M26" s="665" t="str">
        <f>'CAPTURA INFORMACION'!F124</f>
        <v>CENTRO</v>
      </c>
      <c r="N26" s="665"/>
      <c r="O26" s="665"/>
      <c r="P26" s="665"/>
    </row>
    <row r="27" spans="2:16" ht="14.25" customHeight="1" thickBot="1" x14ac:dyDescent="0.25">
      <c r="B27" s="657" t="s">
        <v>104</v>
      </c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61">
        <f>'CAPTURA INFORMACION'!F113</f>
        <v>0</v>
      </c>
      <c r="N27" s="661"/>
      <c r="O27" s="666" t="s">
        <v>31</v>
      </c>
      <c r="P27" s="666"/>
    </row>
    <row r="28" spans="2:16" ht="15" customHeight="1" thickBot="1" x14ac:dyDescent="0.25">
      <c r="B28" s="651" t="str">
        <f>'CAPTURA INFORMACION'!F117</f>
        <v>- Sel -/- Sel -/- Sel -</v>
      </c>
      <c r="C28" s="651"/>
      <c r="D28" s="651"/>
      <c r="E28" s="649" t="s">
        <v>105</v>
      </c>
      <c r="F28" s="649"/>
      <c r="G28" s="649"/>
      <c r="H28" s="649"/>
      <c r="I28" s="645" t="str">
        <f>H3</f>
        <v>ALEJANDRO MANUEL CAMBESES BALLINA</v>
      </c>
      <c r="J28" s="645"/>
      <c r="K28" s="645"/>
      <c r="L28" s="645"/>
      <c r="M28" s="645"/>
      <c r="N28" s="645"/>
      <c r="O28" s="645"/>
      <c r="P28" s="645"/>
    </row>
    <row r="29" spans="2:16" x14ac:dyDescent="0.2">
      <c r="B29" s="646" t="s">
        <v>106</v>
      </c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</row>
    <row r="30" spans="2:16" ht="6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4.25" customHeight="1" x14ac:dyDescent="0.2">
      <c r="B31" s="654" t="s">
        <v>95</v>
      </c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</row>
    <row r="32" spans="2:16" x14ac:dyDescent="0.2"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</row>
    <row r="33" spans="2:16" x14ac:dyDescent="0.2"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</row>
    <row r="34" spans="2:16" x14ac:dyDescent="0.2"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</row>
    <row r="35" spans="2:16" ht="14.25" customHeight="1" thickBot="1" x14ac:dyDescent="0.25">
      <c r="B35" s="646" t="s">
        <v>96</v>
      </c>
      <c r="C35" s="646"/>
      <c r="D35" s="646"/>
      <c r="E35" s="646"/>
      <c r="F35" s="651">
        <v>42001</v>
      </c>
      <c r="G35" s="651"/>
      <c r="H35" s="650" t="s">
        <v>97</v>
      </c>
      <c r="I35" s="650"/>
      <c r="J35" s="650"/>
      <c r="K35" s="650"/>
      <c r="L35" s="650"/>
      <c r="M35" s="650"/>
      <c r="N35" s="650"/>
      <c r="O35" s="645">
        <f>'CAPTURA INFORMACION'!J132</f>
        <v>0</v>
      </c>
      <c r="P35" s="645"/>
    </row>
    <row r="36" spans="2:16" ht="15" customHeight="1" thickBot="1" x14ac:dyDescent="0.25">
      <c r="B36" s="2" t="s">
        <v>94</v>
      </c>
      <c r="C36" s="2"/>
      <c r="D36" s="667" t="str">
        <f>'CAPTURA INFORMACION'!J137</f>
        <v>- Sel -/- Sel -/2016</v>
      </c>
      <c r="E36" s="667"/>
      <c r="F36" s="646" t="s">
        <v>519</v>
      </c>
      <c r="G36" s="646"/>
      <c r="H36" s="646"/>
      <c r="I36" s="646"/>
      <c r="J36" s="646"/>
      <c r="K36" s="646"/>
      <c r="L36" s="646"/>
      <c r="M36" s="646"/>
      <c r="N36" s="646"/>
      <c r="O36" s="646"/>
      <c r="P36" s="646"/>
    </row>
    <row r="37" spans="2:16" ht="15.75" customHeight="1" thickBot="1" x14ac:dyDescent="0.25">
      <c r="B37" s="645">
        <f>'CAPTURA INFORMACION'!H25</f>
        <v>0</v>
      </c>
      <c r="C37" s="645"/>
      <c r="D37" s="645"/>
      <c r="E37" s="645"/>
      <c r="F37" s="650" t="s">
        <v>93</v>
      </c>
      <c r="G37" s="650"/>
      <c r="H37" s="650"/>
      <c r="I37" s="650"/>
      <c r="J37" s="650"/>
      <c r="K37" s="650"/>
      <c r="L37" s="650"/>
      <c r="M37" s="645">
        <f>'CAPTURA INFORMACION'!H26</f>
        <v>0</v>
      </c>
      <c r="N37" s="645"/>
      <c r="O37" s="645"/>
      <c r="P37" s="645"/>
    </row>
    <row r="38" spans="2:16" x14ac:dyDescent="0.2">
      <c r="B38" s="658" t="s">
        <v>92</v>
      </c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2"/>
      <c r="N38" s="2"/>
      <c r="O38" s="2"/>
      <c r="P38" s="2"/>
    </row>
    <row r="39" spans="2:16" ht="7.5" customHeight="1" x14ac:dyDescent="0.2"/>
    <row r="40" spans="2:16" ht="15.75" x14ac:dyDescent="0.25">
      <c r="B40" s="652" t="s">
        <v>63</v>
      </c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</row>
    <row r="41" spans="2:16" ht="6" customHeight="1" x14ac:dyDescent="0.2"/>
    <row r="42" spans="2:16" ht="14.25" customHeight="1" x14ac:dyDescent="0.2">
      <c r="B42" s="654" t="s">
        <v>552</v>
      </c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</row>
    <row r="43" spans="2:16" x14ac:dyDescent="0.2"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</row>
    <row r="44" spans="2:16" x14ac:dyDescent="0.2"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</row>
    <row r="45" spans="2:16" s="197" customFormat="1" x14ac:dyDescent="0.2"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</row>
    <row r="46" spans="2:16" s="197" customFormat="1" x14ac:dyDescent="0.2"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</row>
    <row r="47" spans="2:16" x14ac:dyDescent="0.2"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</row>
    <row r="48" spans="2:16" ht="6" customHeight="1" x14ac:dyDescent="0.2">
      <c r="B48" s="4"/>
      <c r="C48" s="48"/>
      <c r="D48" s="4"/>
      <c r="E48" s="4"/>
      <c r="F48" s="4"/>
      <c r="G48" s="25"/>
      <c r="H48" s="4"/>
      <c r="I48" s="25"/>
      <c r="J48" s="25"/>
      <c r="K48" s="4"/>
      <c r="L48" s="25"/>
      <c r="M48" s="4"/>
      <c r="N48" s="25"/>
      <c r="O48" s="25"/>
      <c r="P48" s="4"/>
    </row>
    <row r="49" spans="2:16" ht="14.25" customHeight="1" x14ac:dyDescent="0.2">
      <c r="B49" s="654" t="s">
        <v>107</v>
      </c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</row>
    <row r="50" spans="2:16" ht="14.25" customHeight="1" thickBot="1" x14ac:dyDescent="0.25">
      <c r="B50" s="646" t="s">
        <v>520</v>
      </c>
      <c r="C50" s="646"/>
      <c r="D50" s="646"/>
      <c r="E50" s="646"/>
      <c r="F50" s="646"/>
      <c r="G50" s="131" t="str">
        <f>'CAPTURA INFORMACION'!E128</f>
        <v>- Sel -</v>
      </c>
      <c r="H50" s="35" t="s">
        <v>32</v>
      </c>
      <c r="I50" s="645" t="str">
        <f>'CAPTURA INFORMACION'!H128</f>
        <v>- Sel -</v>
      </c>
      <c r="J50" s="645"/>
      <c r="K50" s="28" t="s">
        <v>108</v>
      </c>
      <c r="L50" s="131" t="str">
        <f>'CAPTURA INFORMACION'!E129</f>
        <v>- Sel -</v>
      </c>
      <c r="M50" s="28" t="s">
        <v>32</v>
      </c>
      <c r="N50" s="645" t="str">
        <f>'CAPTURA INFORMACION'!H129</f>
        <v>- Sel -</v>
      </c>
      <c r="O50" s="645"/>
      <c r="P50" s="2" t="s">
        <v>553</v>
      </c>
    </row>
    <row r="51" spans="2:16" ht="14.25" customHeight="1" x14ac:dyDescent="0.2">
      <c r="B51" s="654" t="s">
        <v>480</v>
      </c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</row>
    <row r="52" spans="2:16" x14ac:dyDescent="0.2">
      <c r="B52" s="654"/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</row>
    <row r="53" spans="2:16" x14ac:dyDescent="0.2">
      <c r="B53" s="654"/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</row>
    <row r="54" spans="2:16" x14ac:dyDescent="0.2"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</row>
    <row r="55" spans="2:16" x14ac:dyDescent="0.2"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</row>
    <row r="56" spans="2:16" s="201" customFormat="1" x14ac:dyDescent="0.2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</row>
    <row r="57" spans="2:16" x14ac:dyDescent="0.2">
      <c r="B57" s="45"/>
      <c r="C57" s="4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2:16" ht="1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67" t="s">
        <v>89</v>
      </c>
      <c r="N58" s="567"/>
      <c r="O58" s="567"/>
      <c r="P58" s="567"/>
    </row>
    <row r="59" spans="2:16" x14ac:dyDescent="0.2">
      <c r="B59" s="654" t="s">
        <v>64</v>
      </c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</row>
    <row r="60" spans="2:16" x14ac:dyDescent="0.2"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</row>
    <row r="61" spans="2:16" x14ac:dyDescent="0.2"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</row>
    <row r="62" spans="2:16" x14ac:dyDescent="0.2">
      <c r="B62" s="654"/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</row>
    <row r="63" spans="2:16" ht="7.5" customHeight="1" x14ac:dyDescent="0.2"/>
    <row r="64" spans="2:16" ht="14.25" customHeight="1" x14ac:dyDescent="0.2">
      <c r="B64" s="654" t="s">
        <v>115</v>
      </c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</row>
    <row r="65" spans="2:16" x14ac:dyDescent="0.2"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</row>
    <row r="66" spans="2:16" x14ac:dyDescent="0.2">
      <c r="B66" s="654"/>
      <c r="C66" s="654"/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</row>
    <row r="67" spans="2:16" ht="15" customHeight="1" thickBot="1" x14ac:dyDescent="0.3">
      <c r="B67" s="646" t="s">
        <v>116</v>
      </c>
      <c r="C67" s="646"/>
      <c r="D67" s="646"/>
      <c r="E67" s="646"/>
      <c r="F67" s="36" t="str">
        <f>'CAPTURA INFORMACION'!J146</f>
        <v>30</v>
      </c>
      <c r="G67" s="49" t="s">
        <v>32</v>
      </c>
      <c r="H67" s="647" t="str">
        <f>'CAPTURA INFORMACION'!J147</f>
        <v>DICIEMBRE</v>
      </c>
      <c r="I67" s="647"/>
      <c r="J67" s="647"/>
      <c r="K67" s="28" t="s">
        <v>32</v>
      </c>
      <c r="L67" s="645">
        <f>'CAPTURA INFORMACION'!J148</f>
        <v>2016</v>
      </c>
      <c r="M67" s="645"/>
      <c r="N67" s="646" t="s">
        <v>109</v>
      </c>
      <c r="O67" s="646"/>
      <c r="P67" s="646"/>
    </row>
    <row r="68" spans="2:16" ht="15.75" customHeight="1" thickBot="1" x14ac:dyDescent="0.25">
      <c r="B68" s="646" t="s">
        <v>110</v>
      </c>
      <c r="C68" s="646"/>
      <c r="D68" s="646"/>
      <c r="E68" s="36">
        <f>'CAPTURA INFORMACION'!J132</f>
        <v>0</v>
      </c>
      <c r="F68" s="49" t="s">
        <v>31</v>
      </c>
      <c r="G68" s="130" t="str">
        <f>'CAPTURA INFORMACION'!J133</f>
        <v>- Sel -</v>
      </c>
      <c r="H68" s="34" t="s">
        <v>32</v>
      </c>
      <c r="I68" s="661" t="str">
        <f>'CAPTURA INFORMACION'!J135</f>
        <v>- Sel -</v>
      </c>
      <c r="J68" s="661"/>
      <c r="K68" s="28" t="s">
        <v>111</v>
      </c>
      <c r="L68" s="645">
        <f>'CAPTURA INFORMACION'!J136</f>
        <v>2016</v>
      </c>
      <c r="M68" s="645"/>
      <c r="N68" s="646" t="s">
        <v>119</v>
      </c>
      <c r="O68" s="646"/>
      <c r="P68" s="646"/>
    </row>
    <row r="69" spans="2:16" ht="6.7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654" t="s">
        <v>65</v>
      </c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</row>
    <row r="71" spans="2:16" x14ac:dyDescent="0.2">
      <c r="B71" s="654"/>
      <c r="C71" s="654"/>
      <c r="D71" s="654"/>
      <c r="E71" s="654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</row>
    <row r="72" spans="2:16" ht="6" customHeight="1" x14ac:dyDescent="0.2"/>
    <row r="73" spans="2:16" ht="14.25" customHeight="1" x14ac:dyDescent="0.2">
      <c r="B73" s="654" t="s">
        <v>68</v>
      </c>
      <c r="C73" s="654"/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</row>
    <row r="74" spans="2:16" x14ac:dyDescent="0.2">
      <c r="B74" s="654"/>
      <c r="C74" s="654"/>
      <c r="D74" s="654"/>
      <c r="E74" s="654"/>
      <c r="F74" s="654"/>
      <c r="G74" s="654"/>
      <c r="H74" s="654"/>
      <c r="I74" s="654"/>
      <c r="J74" s="654"/>
      <c r="K74" s="654"/>
      <c r="L74" s="654"/>
      <c r="M74" s="654"/>
      <c r="N74" s="654"/>
      <c r="O74" s="654"/>
      <c r="P74" s="654"/>
    </row>
    <row r="75" spans="2:16" x14ac:dyDescent="0.2">
      <c r="B75" s="654"/>
      <c r="C75" s="654"/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</row>
    <row r="76" spans="2:16" x14ac:dyDescent="0.2">
      <c r="B76" s="654"/>
      <c r="C76" s="654"/>
      <c r="D76" s="654"/>
      <c r="E76" s="654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</row>
    <row r="77" spans="2:16" ht="6.75" customHeight="1" x14ac:dyDescent="0.2"/>
    <row r="78" spans="2:16" ht="14.25" customHeight="1" x14ac:dyDescent="0.2">
      <c r="B78" s="654" t="s">
        <v>112</v>
      </c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</row>
    <row r="79" spans="2:16" x14ac:dyDescent="0.2">
      <c r="B79" s="654"/>
      <c r="C79" s="654"/>
      <c r="D79" s="654"/>
      <c r="E79" s="654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</row>
    <row r="80" spans="2:16" x14ac:dyDescent="0.2">
      <c r="B80" s="654"/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4"/>
      <c r="O80" s="654"/>
      <c r="P80" s="654"/>
    </row>
    <row r="81" spans="2:16" x14ac:dyDescent="0.2">
      <c r="B81" s="654"/>
      <c r="C81" s="654"/>
      <c r="D81" s="654"/>
      <c r="E81" s="654"/>
      <c r="F81" s="654"/>
      <c r="G81" s="654"/>
      <c r="H81" s="654"/>
      <c r="I81" s="654"/>
      <c r="J81" s="654"/>
      <c r="K81" s="654"/>
      <c r="L81" s="654"/>
      <c r="M81" s="654"/>
      <c r="N81" s="654"/>
      <c r="O81" s="654"/>
      <c r="P81" s="654"/>
    </row>
    <row r="82" spans="2:16" ht="14.25" customHeight="1" thickBot="1" x14ac:dyDescent="0.3">
      <c r="B82" s="646" t="s">
        <v>118</v>
      </c>
      <c r="C82" s="646"/>
      <c r="D82" s="646"/>
      <c r="E82" s="646"/>
      <c r="F82" s="646"/>
      <c r="G82" s="646"/>
      <c r="H82" s="646"/>
      <c r="I82" s="648" t="str">
        <f>'CAPTURA INFORMACION'!J140</f>
        <v>- Seleccione -</v>
      </c>
      <c r="J82" s="648"/>
      <c r="K82" s="648"/>
      <c r="L82" s="648"/>
      <c r="M82" s="648"/>
      <c r="N82" s="648"/>
      <c r="O82" s="646" t="s">
        <v>67</v>
      </c>
      <c r="P82" s="646"/>
    </row>
    <row r="83" spans="2:16" s="6" customFormat="1" ht="15" customHeight="1" thickBot="1" x14ac:dyDescent="0.3">
      <c r="B83" s="36" t="str">
        <f>'CAPTURA INFORMACION'!J141</f>
        <v>- Sel -</v>
      </c>
      <c r="C83" s="646" t="s">
        <v>66</v>
      </c>
      <c r="D83" s="646"/>
      <c r="E83" s="648" t="str">
        <f>'CAPTURA INFORMACION'!J142</f>
        <v>- Sel -</v>
      </c>
      <c r="F83" s="648"/>
      <c r="G83" s="53" t="s">
        <v>32</v>
      </c>
      <c r="H83" s="648" t="str">
        <f>'CAPTURA INFORMACION'!J143</f>
        <v>- Sel -</v>
      </c>
      <c r="I83" s="648"/>
      <c r="J83" s="47" t="s">
        <v>467</v>
      </c>
      <c r="L83" s="29"/>
      <c r="M83" s="5"/>
      <c r="N83" s="27"/>
      <c r="O83" s="27"/>
      <c r="P83" s="5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91" spans="2:16" ht="15.75" customHeight="1" thickBot="1" x14ac:dyDescent="0.3">
      <c r="B91" s="647" t="str">
        <f>E4</f>
        <v xml:space="preserve">  </v>
      </c>
      <c r="C91" s="647"/>
      <c r="D91" s="647"/>
      <c r="E91" s="647"/>
      <c r="F91" s="647"/>
      <c r="G91" s="32"/>
      <c r="H91" s="647" t="str">
        <f>H3</f>
        <v>ALEJANDRO MANUEL CAMBESES BALLINA</v>
      </c>
      <c r="I91" s="647"/>
      <c r="J91" s="647"/>
      <c r="K91" s="647"/>
      <c r="L91" s="647"/>
      <c r="M91" s="647"/>
      <c r="N91" s="647"/>
      <c r="O91" s="647"/>
      <c r="P91" s="647"/>
    </row>
    <row r="92" spans="2:16" ht="14.25" customHeight="1" x14ac:dyDescent="0.25">
      <c r="B92" s="660" t="s">
        <v>69</v>
      </c>
      <c r="C92" s="660"/>
      <c r="D92" s="660"/>
      <c r="E92" s="660"/>
      <c r="F92" s="660"/>
      <c r="G92" s="26"/>
      <c r="H92" s="662" t="s">
        <v>468</v>
      </c>
      <c r="I92" s="662"/>
      <c r="J92" s="662"/>
      <c r="K92" s="662"/>
      <c r="L92" s="662"/>
      <c r="M92" s="662"/>
      <c r="N92" s="662"/>
      <c r="O92" s="662"/>
      <c r="P92" s="662"/>
    </row>
    <row r="93" spans="2:16" ht="14.25" customHeight="1" x14ac:dyDescent="0.25">
      <c r="B93" s="660"/>
      <c r="C93" s="660"/>
      <c r="D93" s="660"/>
      <c r="E93" s="660"/>
      <c r="F93" s="660"/>
      <c r="G93" s="26"/>
      <c r="H93" s="664" t="s">
        <v>70</v>
      </c>
      <c r="I93" s="664"/>
      <c r="J93" s="664"/>
      <c r="K93" s="664"/>
      <c r="L93" s="664"/>
      <c r="M93" s="664"/>
      <c r="N93" s="664"/>
      <c r="O93" s="664"/>
      <c r="P93" s="664"/>
    </row>
    <row r="94" spans="2:16" ht="14.25" customHeight="1" x14ac:dyDescent="0.25">
      <c r="B94" s="660"/>
      <c r="C94" s="660"/>
      <c r="D94" s="660"/>
      <c r="E94" s="660"/>
      <c r="F94" s="660"/>
      <c r="G94" s="26"/>
    </row>
    <row r="95" spans="2:16" ht="14.25" customHeight="1" x14ac:dyDescent="0.25">
      <c r="B95" s="660"/>
      <c r="C95" s="660"/>
      <c r="D95" s="660"/>
      <c r="E95" s="660"/>
      <c r="F95" s="660"/>
      <c r="G95" s="26"/>
    </row>
    <row r="113" spans="13:16" ht="15" x14ac:dyDescent="0.25">
      <c r="M113" s="567" t="s">
        <v>90</v>
      </c>
      <c r="N113" s="567"/>
      <c r="O113" s="567"/>
      <c r="P113" s="567"/>
    </row>
  </sheetData>
  <mergeCells count="69">
    <mergeCell ref="F37:L37"/>
    <mergeCell ref="O22:P22"/>
    <mergeCell ref="H93:P93"/>
    <mergeCell ref="B28:D28"/>
    <mergeCell ref="B37:E37"/>
    <mergeCell ref="B26:C26"/>
    <mergeCell ref="D26:H26"/>
    <mergeCell ref="B82:H82"/>
    <mergeCell ref="M26:P26"/>
    <mergeCell ref="B27:L27"/>
    <mergeCell ref="M27:N27"/>
    <mergeCell ref="O27:P27"/>
    <mergeCell ref="M37:P37"/>
    <mergeCell ref="B31:P34"/>
    <mergeCell ref="B35:E35"/>
    <mergeCell ref="D36:E36"/>
    <mergeCell ref="F36:P36"/>
    <mergeCell ref="B59:P62"/>
    <mergeCell ref="M113:P113"/>
    <mergeCell ref="B70:P71"/>
    <mergeCell ref="B73:P76"/>
    <mergeCell ref="B78:P81"/>
    <mergeCell ref="B92:F95"/>
    <mergeCell ref="B91:F91"/>
    <mergeCell ref="H83:I83"/>
    <mergeCell ref="L67:M67"/>
    <mergeCell ref="I68:J68"/>
    <mergeCell ref="I82:N82"/>
    <mergeCell ref="C83:D83"/>
    <mergeCell ref="H91:P91"/>
    <mergeCell ref="H92:P92"/>
    <mergeCell ref="B51:P55"/>
    <mergeCell ref="M58:P58"/>
    <mergeCell ref="B2:P2"/>
    <mergeCell ref="B64:P66"/>
    <mergeCell ref="N67:P67"/>
    <mergeCell ref="K26:L26"/>
    <mergeCell ref="B29:P29"/>
    <mergeCell ref="I50:J50"/>
    <mergeCell ref="B38:L38"/>
    <mergeCell ref="O35:P35"/>
    <mergeCell ref="B40:P40"/>
    <mergeCell ref="B42:P47"/>
    <mergeCell ref="B49:P49"/>
    <mergeCell ref="B50:F50"/>
    <mergeCell ref="N50:O50"/>
    <mergeCell ref="B3:G3"/>
    <mergeCell ref="H3:P3"/>
    <mergeCell ref="E28:H28"/>
    <mergeCell ref="I28:P28"/>
    <mergeCell ref="H35:N35"/>
    <mergeCell ref="F35:G35"/>
    <mergeCell ref="B4:D4"/>
    <mergeCell ref="K4:P4"/>
    <mergeCell ref="B23:P25"/>
    <mergeCell ref="B6:P10"/>
    <mergeCell ref="B12:P16"/>
    <mergeCell ref="B18:P18"/>
    <mergeCell ref="B20:P20"/>
    <mergeCell ref="E4:J4"/>
    <mergeCell ref="B22:I22"/>
    <mergeCell ref="L22:N22"/>
    <mergeCell ref="L68:M68"/>
    <mergeCell ref="B67:E67"/>
    <mergeCell ref="H67:J67"/>
    <mergeCell ref="O82:P82"/>
    <mergeCell ref="E83:F83"/>
    <mergeCell ref="B68:D68"/>
    <mergeCell ref="N68:P68"/>
  </mergeCells>
  <printOptions horizontalCentered="1"/>
  <pageMargins left="0" right="0" top="0.78740157480314965" bottom="0.78740157480314965" header="0.31496062992125984" footer="0.31496062992125984"/>
  <pageSetup scale="89" fitToHeight="5" orientation="portrait" r:id="rId1"/>
  <headerFooter>
    <oddFooter>&amp;C“Este programa es público, ajeno a cualquier partido político. Queda prohibido el uso para fines distintos a los establecidos en el programa.”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workbookViewId="0">
      <selection activeCell="N25" sqref="N25"/>
    </sheetView>
  </sheetViews>
  <sheetFormatPr baseColWidth="10" defaultRowHeight="14.25" x14ac:dyDescent="0.2"/>
  <cols>
    <col min="1" max="1" width="2.140625" style="1" customWidth="1"/>
    <col min="2" max="2" width="4.28515625" style="1" customWidth="1"/>
    <col min="3" max="3" width="22.28515625" style="1" customWidth="1"/>
    <col min="4" max="4" width="14.42578125" style="1" customWidth="1"/>
    <col min="5" max="5" width="15.7109375" style="1" customWidth="1"/>
    <col min="6" max="6" width="4.140625" style="1" customWidth="1"/>
    <col min="7" max="7" width="11.42578125" style="1" customWidth="1"/>
    <col min="8" max="8" width="21.28515625" style="1" customWidth="1"/>
    <col min="9" max="9" width="11.42578125" style="1"/>
    <col min="10" max="10" width="13.42578125" style="1" customWidth="1"/>
    <col min="11" max="11" width="2" style="1" customWidth="1"/>
    <col min="12" max="16384" width="11.42578125" style="1"/>
  </cols>
  <sheetData>
    <row r="1" spans="2:10" ht="15" thickBot="1" x14ac:dyDescent="0.25"/>
    <row r="2" spans="2:10" ht="14.25" customHeight="1" x14ac:dyDescent="0.2">
      <c r="E2" s="668" t="s">
        <v>548</v>
      </c>
      <c r="F2" s="669"/>
      <c r="G2" s="669"/>
      <c r="H2" s="670"/>
      <c r="I2" s="195"/>
    </row>
    <row r="3" spans="2:10" ht="15" customHeight="1" x14ac:dyDescent="0.2">
      <c r="E3" s="671"/>
      <c r="F3" s="672"/>
      <c r="G3" s="672"/>
      <c r="H3" s="673"/>
      <c r="I3" s="195"/>
    </row>
    <row r="4" spans="2:10" ht="14.25" customHeight="1" x14ac:dyDescent="0.2">
      <c r="E4" s="671"/>
      <c r="F4" s="672"/>
      <c r="G4" s="672"/>
      <c r="H4" s="673"/>
      <c r="I4" s="195"/>
    </row>
    <row r="5" spans="2:10" s="195" customFormat="1" ht="14.25" customHeight="1" x14ac:dyDescent="0.2">
      <c r="E5" s="671"/>
      <c r="F5" s="672"/>
      <c r="G5" s="672"/>
      <c r="H5" s="673"/>
    </row>
    <row r="6" spans="2:10" ht="14.25" customHeight="1" x14ac:dyDescent="0.2">
      <c r="E6" s="671"/>
      <c r="F6" s="672"/>
      <c r="G6" s="672"/>
      <c r="H6" s="673"/>
      <c r="I6" s="195"/>
    </row>
    <row r="7" spans="2:10" ht="14.25" customHeight="1" thickBot="1" x14ac:dyDescent="0.25">
      <c r="E7" s="674"/>
      <c r="F7" s="675"/>
      <c r="G7" s="675"/>
      <c r="H7" s="676"/>
      <c r="I7" s="195"/>
    </row>
    <row r="8" spans="2:10" ht="15" customHeight="1" thickBot="1" x14ac:dyDescent="0.25"/>
    <row r="9" spans="2:10" ht="16.5" thickBot="1" x14ac:dyDescent="0.3">
      <c r="D9" s="677" t="s">
        <v>554</v>
      </c>
      <c r="E9" s="678"/>
      <c r="F9" s="678"/>
      <c r="G9" s="678"/>
      <c r="H9" s="679"/>
      <c r="I9" s="535" t="str">
        <f>'ANEXO LXVI'!M8</f>
        <v>SLP-24-000000-F</v>
      </c>
      <c r="J9" s="537"/>
    </row>
    <row r="11" spans="2:10" ht="15.75" x14ac:dyDescent="0.25">
      <c r="B11" s="686" t="s">
        <v>71</v>
      </c>
      <c r="C11" s="686"/>
      <c r="D11" s="686"/>
      <c r="E11" s="686"/>
      <c r="F11" s="686"/>
      <c r="G11" s="686"/>
      <c r="H11" s="686"/>
      <c r="I11" s="686"/>
      <c r="J11" s="686"/>
    </row>
    <row r="13" spans="2:10" s="7" customFormat="1" ht="60" x14ac:dyDescent="0.25">
      <c r="B13" s="8" t="s">
        <v>78</v>
      </c>
      <c r="C13" s="10" t="s">
        <v>74</v>
      </c>
      <c r="D13" s="10" t="s">
        <v>75</v>
      </c>
      <c r="E13" s="10" t="s">
        <v>76</v>
      </c>
      <c r="F13" s="687" t="s">
        <v>77</v>
      </c>
      <c r="G13" s="688"/>
      <c r="H13" s="14" t="s">
        <v>5</v>
      </c>
      <c r="I13" s="10" t="s">
        <v>469</v>
      </c>
      <c r="J13" s="10" t="s">
        <v>541</v>
      </c>
    </row>
    <row r="14" spans="2:10" ht="15" x14ac:dyDescent="0.25">
      <c r="B14" s="11">
        <v>1</v>
      </c>
      <c r="C14" s="39">
        <f>'CAPTURA INFORMACION'!H8</f>
        <v>0</v>
      </c>
      <c r="D14" s="39">
        <f>'CAPTURA INFORMACION'!H9</f>
        <v>0</v>
      </c>
      <c r="E14" s="39">
        <f>'CAPTURA INFORMACION'!H10</f>
        <v>0</v>
      </c>
      <c r="F14" s="689">
        <f>'ANEXO LXVI'!D14</f>
        <v>0</v>
      </c>
      <c r="G14" s="690"/>
      <c r="H14" s="38">
        <f>'ANEXO LXVI'!H14</f>
        <v>0</v>
      </c>
      <c r="I14" s="40" t="str">
        <f>'ANEXO LXVI'!L12</f>
        <v>//19</v>
      </c>
      <c r="J14" s="38" t="e">
        <f>'ANEXO LXVI'!L14</f>
        <v>#N/A</v>
      </c>
    </row>
    <row r="15" spans="2:10" ht="15" x14ac:dyDescent="0.25">
      <c r="B15" s="11">
        <v>2</v>
      </c>
      <c r="C15" s="39" t="s">
        <v>128</v>
      </c>
      <c r="D15" s="39" t="s">
        <v>128</v>
      </c>
      <c r="E15" s="39" t="s">
        <v>128</v>
      </c>
      <c r="F15" s="689" t="s">
        <v>128</v>
      </c>
      <c r="G15" s="690"/>
      <c r="H15" s="38"/>
      <c r="I15" s="38"/>
      <c r="J15" s="38"/>
    </row>
    <row r="16" spans="2:10" ht="15" x14ac:dyDescent="0.25">
      <c r="B16" s="11">
        <v>3</v>
      </c>
      <c r="C16" s="39" t="s">
        <v>128</v>
      </c>
      <c r="D16" s="39" t="s">
        <v>128</v>
      </c>
      <c r="E16" s="39" t="s">
        <v>128</v>
      </c>
      <c r="F16" s="689" t="s">
        <v>128</v>
      </c>
      <c r="G16" s="690"/>
      <c r="H16" s="196"/>
      <c r="I16" s="38"/>
      <c r="J16" s="38"/>
    </row>
    <row r="17" spans="2:10" ht="15" x14ac:dyDescent="0.25">
      <c r="B17" s="11">
        <v>4</v>
      </c>
      <c r="C17" s="39" t="s">
        <v>128</v>
      </c>
      <c r="D17" s="39" t="s">
        <v>128</v>
      </c>
      <c r="E17" s="39" t="s">
        <v>128</v>
      </c>
      <c r="F17" s="689" t="s">
        <v>128</v>
      </c>
      <c r="G17" s="690"/>
      <c r="H17" s="38"/>
      <c r="I17" s="38"/>
      <c r="J17" s="38"/>
    </row>
    <row r="18" spans="2:10" ht="15" x14ac:dyDescent="0.25">
      <c r="B18" s="11">
        <v>5</v>
      </c>
      <c r="C18" s="39" t="s">
        <v>128</v>
      </c>
      <c r="D18" s="39" t="s">
        <v>128</v>
      </c>
      <c r="E18" s="39" t="s">
        <v>128</v>
      </c>
      <c r="F18" s="689" t="s">
        <v>128</v>
      </c>
      <c r="G18" s="690"/>
      <c r="H18" s="38"/>
      <c r="I18" s="38"/>
      <c r="J18" s="38"/>
    </row>
    <row r="19" spans="2:10" ht="15" x14ac:dyDescent="0.25">
      <c r="B19" s="11">
        <v>6</v>
      </c>
      <c r="C19" s="39" t="s">
        <v>128</v>
      </c>
      <c r="D19" s="39" t="s">
        <v>128</v>
      </c>
      <c r="E19" s="39" t="s">
        <v>128</v>
      </c>
      <c r="F19" s="689" t="s">
        <v>128</v>
      </c>
      <c r="G19" s="690"/>
      <c r="H19" s="38"/>
      <c r="I19" s="38"/>
      <c r="J19" s="38"/>
    </row>
    <row r="20" spans="2:10" ht="15" x14ac:dyDescent="0.25">
      <c r="B20" s="11">
        <v>7</v>
      </c>
      <c r="C20" s="39" t="s">
        <v>128</v>
      </c>
      <c r="D20" s="39" t="s">
        <v>128</v>
      </c>
      <c r="E20" s="39" t="s">
        <v>128</v>
      </c>
      <c r="F20" s="689" t="s">
        <v>128</v>
      </c>
      <c r="G20" s="690"/>
      <c r="H20" s="38"/>
      <c r="I20" s="38"/>
      <c r="J20" s="38"/>
    </row>
    <row r="21" spans="2:10" ht="15" x14ac:dyDescent="0.25">
      <c r="B21" s="11">
        <v>8</v>
      </c>
      <c r="C21" s="39" t="s">
        <v>128</v>
      </c>
      <c r="D21" s="39" t="s">
        <v>128</v>
      </c>
      <c r="E21" s="39" t="s">
        <v>128</v>
      </c>
      <c r="F21" s="689" t="s">
        <v>128</v>
      </c>
      <c r="G21" s="690"/>
      <c r="H21" s="38"/>
      <c r="I21" s="38"/>
      <c r="J21" s="38"/>
    </row>
    <row r="22" spans="2:10" ht="15" x14ac:dyDescent="0.25">
      <c r="B22" s="11">
        <v>9</v>
      </c>
      <c r="C22" s="39" t="s">
        <v>128</v>
      </c>
      <c r="D22" s="39" t="s">
        <v>128</v>
      </c>
      <c r="E22" s="39" t="s">
        <v>128</v>
      </c>
      <c r="F22" s="689" t="s">
        <v>128</v>
      </c>
      <c r="G22" s="690"/>
      <c r="H22" s="38"/>
      <c r="I22" s="38"/>
      <c r="J22" s="38"/>
    </row>
    <row r="23" spans="2:10" ht="15" x14ac:dyDescent="0.25">
      <c r="B23" s="11">
        <v>10</v>
      </c>
      <c r="C23" s="38"/>
      <c r="D23" s="38"/>
      <c r="E23" s="38"/>
      <c r="F23" s="691"/>
      <c r="G23" s="692"/>
      <c r="H23" s="38"/>
      <c r="I23" s="38"/>
      <c r="J23" s="38"/>
    </row>
    <row r="25" spans="2:10" ht="15.75" x14ac:dyDescent="0.25">
      <c r="B25" s="682" t="s">
        <v>79</v>
      </c>
      <c r="C25" s="683"/>
      <c r="D25" s="683"/>
      <c r="E25" s="683"/>
      <c r="F25" s="683"/>
      <c r="G25" s="683"/>
      <c r="H25" s="683"/>
      <c r="I25" s="683"/>
      <c r="J25" s="684"/>
    </row>
    <row r="27" spans="2:10" s="13" customFormat="1" ht="30" x14ac:dyDescent="0.25">
      <c r="B27" s="10" t="s">
        <v>73</v>
      </c>
      <c r="C27" s="685" t="s">
        <v>80</v>
      </c>
      <c r="D27" s="685"/>
      <c r="E27" s="10" t="s">
        <v>81</v>
      </c>
      <c r="F27" s="687" t="s">
        <v>82</v>
      </c>
      <c r="G27" s="688"/>
      <c r="H27" s="10" t="s">
        <v>83</v>
      </c>
      <c r="I27" s="10" t="s">
        <v>84</v>
      </c>
      <c r="J27" s="10" t="s">
        <v>85</v>
      </c>
    </row>
    <row r="28" spans="2:10" ht="15" x14ac:dyDescent="0.25">
      <c r="B28" s="11">
        <v>1</v>
      </c>
      <c r="C28" s="680" t="s">
        <v>72</v>
      </c>
      <c r="D28" s="681"/>
      <c r="E28" s="11" t="s">
        <v>72</v>
      </c>
      <c r="F28" s="680" t="s">
        <v>72</v>
      </c>
      <c r="G28" s="681"/>
      <c r="H28" s="11" t="s">
        <v>72</v>
      </c>
      <c r="I28" s="11" t="s">
        <v>72</v>
      </c>
      <c r="J28" s="12"/>
    </row>
    <row r="29" spans="2:10" ht="15" x14ac:dyDescent="0.25">
      <c r="B29" s="11">
        <v>2</v>
      </c>
      <c r="C29" s="680" t="s">
        <v>72</v>
      </c>
      <c r="D29" s="681"/>
      <c r="E29" s="11" t="s">
        <v>72</v>
      </c>
      <c r="F29" s="680" t="s">
        <v>72</v>
      </c>
      <c r="G29" s="681"/>
      <c r="H29" s="11" t="s">
        <v>72</v>
      </c>
      <c r="I29" s="11" t="s">
        <v>72</v>
      </c>
      <c r="J29" s="12"/>
    </row>
    <row r="30" spans="2:10" ht="15" x14ac:dyDescent="0.25">
      <c r="B30" s="11">
        <v>3</v>
      </c>
      <c r="C30" s="680" t="s">
        <v>72</v>
      </c>
      <c r="D30" s="681"/>
      <c r="E30" s="11" t="s">
        <v>72</v>
      </c>
      <c r="F30" s="680" t="s">
        <v>72</v>
      </c>
      <c r="G30" s="681"/>
      <c r="H30" s="11" t="s">
        <v>72</v>
      </c>
      <c r="I30" s="11" t="s">
        <v>72</v>
      </c>
      <c r="J30" s="12"/>
    </row>
    <row r="31" spans="2:10" ht="15" x14ac:dyDescent="0.25">
      <c r="B31" s="11">
        <v>4</v>
      </c>
      <c r="C31" s="680" t="s">
        <v>72</v>
      </c>
      <c r="D31" s="681"/>
      <c r="E31" s="11" t="s">
        <v>72</v>
      </c>
      <c r="F31" s="680" t="s">
        <v>72</v>
      </c>
      <c r="G31" s="681"/>
      <c r="H31" s="11" t="s">
        <v>72</v>
      </c>
      <c r="I31" s="11" t="s">
        <v>72</v>
      </c>
      <c r="J31" s="12"/>
    </row>
    <row r="32" spans="2:10" ht="15" x14ac:dyDescent="0.25">
      <c r="B32" s="11">
        <v>5</v>
      </c>
      <c r="C32" s="680" t="s">
        <v>72</v>
      </c>
      <c r="D32" s="681"/>
      <c r="E32" s="11" t="s">
        <v>72</v>
      </c>
      <c r="F32" s="680" t="s">
        <v>72</v>
      </c>
      <c r="G32" s="681"/>
      <c r="H32" s="11" t="s">
        <v>72</v>
      </c>
      <c r="I32" s="11" t="s">
        <v>72</v>
      </c>
      <c r="J32" s="12"/>
    </row>
    <row r="33" spans="2:10" ht="15" x14ac:dyDescent="0.25">
      <c r="B33" s="11">
        <v>6</v>
      </c>
      <c r="C33" s="680" t="s">
        <v>72</v>
      </c>
      <c r="D33" s="681"/>
      <c r="E33" s="11" t="s">
        <v>72</v>
      </c>
      <c r="F33" s="680" t="s">
        <v>72</v>
      </c>
      <c r="G33" s="681"/>
      <c r="H33" s="11" t="s">
        <v>72</v>
      </c>
      <c r="I33" s="11" t="s">
        <v>72</v>
      </c>
      <c r="J33" s="12"/>
    </row>
    <row r="34" spans="2:10" ht="15" x14ac:dyDescent="0.25">
      <c r="B34" s="11">
        <v>7</v>
      </c>
      <c r="C34" s="680" t="s">
        <v>72</v>
      </c>
      <c r="D34" s="681"/>
      <c r="E34" s="11" t="s">
        <v>72</v>
      </c>
      <c r="F34" s="680" t="s">
        <v>72</v>
      </c>
      <c r="G34" s="681"/>
      <c r="H34" s="11" t="s">
        <v>72</v>
      </c>
      <c r="I34" s="11" t="s">
        <v>72</v>
      </c>
      <c r="J34" s="12"/>
    </row>
    <row r="35" spans="2:10" ht="15" x14ac:dyDescent="0.25">
      <c r="B35" s="11">
        <v>8</v>
      </c>
      <c r="C35" s="680" t="s">
        <v>72</v>
      </c>
      <c r="D35" s="681"/>
      <c r="E35" s="11" t="s">
        <v>72</v>
      </c>
      <c r="F35" s="680" t="s">
        <v>72</v>
      </c>
      <c r="G35" s="681"/>
      <c r="H35" s="11" t="s">
        <v>72</v>
      </c>
      <c r="I35" s="11" t="s">
        <v>72</v>
      </c>
      <c r="J35" s="12"/>
    </row>
    <row r="36" spans="2:10" ht="15" x14ac:dyDescent="0.25">
      <c r="B36" s="11">
        <v>9</v>
      </c>
      <c r="C36" s="680" t="s">
        <v>72</v>
      </c>
      <c r="D36" s="681"/>
      <c r="E36" s="11" t="s">
        <v>72</v>
      </c>
      <c r="F36" s="680" t="s">
        <v>72</v>
      </c>
      <c r="G36" s="681"/>
      <c r="H36" s="11" t="s">
        <v>72</v>
      </c>
      <c r="I36" s="11" t="s">
        <v>72</v>
      </c>
      <c r="J36" s="12"/>
    </row>
    <row r="37" spans="2:10" ht="15" x14ac:dyDescent="0.25">
      <c r="B37" s="11">
        <v>10</v>
      </c>
      <c r="C37" s="680" t="s">
        <v>72</v>
      </c>
      <c r="D37" s="681"/>
      <c r="E37" s="11" t="s">
        <v>72</v>
      </c>
      <c r="F37" s="680" t="s">
        <v>72</v>
      </c>
      <c r="G37" s="681"/>
      <c r="H37" s="11" t="s">
        <v>72</v>
      </c>
      <c r="I37" s="11" t="s">
        <v>72</v>
      </c>
      <c r="J37" s="12"/>
    </row>
    <row r="39" spans="2:10" x14ac:dyDescent="0.2">
      <c r="B39" s="654" t="s">
        <v>86</v>
      </c>
      <c r="C39" s="654"/>
      <c r="D39" s="654"/>
      <c r="E39" s="654"/>
      <c r="F39" s="654"/>
      <c r="G39" s="654"/>
      <c r="H39" s="654"/>
      <c r="I39" s="654"/>
      <c r="J39" s="654"/>
    </row>
    <row r="40" spans="2:10" x14ac:dyDescent="0.2">
      <c r="B40" s="654"/>
      <c r="C40" s="654"/>
      <c r="D40" s="654"/>
      <c r="E40" s="654"/>
      <c r="F40" s="654"/>
      <c r="G40" s="654"/>
      <c r="H40" s="654"/>
      <c r="I40" s="654"/>
      <c r="J40" s="654"/>
    </row>
    <row r="45" spans="2:10" ht="15.75" customHeight="1" thickBot="1" x14ac:dyDescent="0.3">
      <c r="B45" s="647" t="str">
        <f>'ANEXO LXVI'!D12</f>
        <v xml:space="preserve">  </v>
      </c>
      <c r="C45" s="647"/>
      <c r="D45" s="647"/>
      <c r="E45" s="647"/>
      <c r="G45" s="647" t="str">
        <f>DECLARACIONES!H3</f>
        <v>ALEJANDRO MANUEL CAMBESES BALLINA</v>
      </c>
      <c r="H45" s="647"/>
      <c r="I45" s="647"/>
      <c r="J45" s="647"/>
    </row>
    <row r="46" spans="2:10" ht="14.25" customHeight="1" x14ac:dyDescent="0.25">
      <c r="B46" s="694" t="s">
        <v>549</v>
      </c>
      <c r="C46" s="694"/>
      <c r="D46" s="694"/>
      <c r="E46" s="694"/>
      <c r="G46" s="664" t="s">
        <v>468</v>
      </c>
      <c r="H46" s="664"/>
      <c r="I46" s="664"/>
      <c r="J46" s="664"/>
    </row>
    <row r="47" spans="2:10" ht="14.25" customHeight="1" x14ac:dyDescent="0.25">
      <c r="B47" s="695"/>
      <c r="C47" s="695"/>
      <c r="D47" s="695"/>
      <c r="E47" s="695"/>
      <c r="G47" s="664" t="s">
        <v>70</v>
      </c>
      <c r="H47" s="664"/>
      <c r="I47" s="664"/>
      <c r="J47" s="664"/>
    </row>
    <row r="48" spans="2:10" x14ac:dyDescent="0.2">
      <c r="B48" s="693" t="s">
        <v>550</v>
      </c>
      <c r="C48" s="693"/>
      <c r="D48" s="693"/>
      <c r="E48" s="693"/>
    </row>
    <row r="49" spans="2:10" x14ac:dyDescent="0.2">
      <c r="B49" s="693"/>
      <c r="C49" s="693"/>
      <c r="D49" s="693"/>
      <c r="E49" s="693"/>
    </row>
    <row r="52" spans="2:10" ht="15" x14ac:dyDescent="0.25">
      <c r="F52" s="567" t="s">
        <v>87</v>
      </c>
      <c r="G52" s="567"/>
      <c r="H52" s="567"/>
      <c r="I52" s="567"/>
      <c r="J52" s="567"/>
    </row>
  </sheetData>
  <mergeCells count="46">
    <mergeCell ref="B48:E49"/>
    <mergeCell ref="F15:G15"/>
    <mergeCell ref="F16:G16"/>
    <mergeCell ref="F17:G17"/>
    <mergeCell ref="F18:G18"/>
    <mergeCell ref="F19:G19"/>
    <mergeCell ref="F20:G20"/>
    <mergeCell ref="F21:G21"/>
    <mergeCell ref="B46:E47"/>
    <mergeCell ref="G47:J47"/>
    <mergeCell ref="F36:G36"/>
    <mergeCell ref="F37:G37"/>
    <mergeCell ref="G45:J45"/>
    <mergeCell ref="G46:J46"/>
    <mergeCell ref="F14:G14"/>
    <mergeCell ref="C28:D28"/>
    <mergeCell ref="C29:D29"/>
    <mergeCell ref="C36:D36"/>
    <mergeCell ref="C37:D37"/>
    <mergeCell ref="F22:G22"/>
    <mergeCell ref="F23:G23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E2:H7"/>
    <mergeCell ref="F52:J52"/>
    <mergeCell ref="I9:J9"/>
    <mergeCell ref="D9:H9"/>
    <mergeCell ref="C30:D30"/>
    <mergeCell ref="C31:D31"/>
    <mergeCell ref="C32:D32"/>
    <mergeCell ref="C33:D33"/>
    <mergeCell ref="C34:D34"/>
    <mergeCell ref="C35:D35"/>
    <mergeCell ref="B25:J25"/>
    <mergeCell ref="C27:D27"/>
    <mergeCell ref="B39:J40"/>
    <mergeCell ref="B45:E45"/>
    <mergeCell ref="B11:J11"/>
    <mergeCell ref="F13:G13"/>
  </mergeCells>
  <printOptions horizontalCentered="1"/>
  <pageMargins left="0" right="0" top="0.39370078740157483" bottom="0.39370078740157483" header="0.31496062992125984" footer="0.31496062992125984"/>
  <pageSetup scale="86" fitToHeight="10" orientation="portrait" r:id="rId1"/>
  <headerFooter>
    <oddFooter>&amp;C“Este programa es público, ajeno a cualquier partido político. Queda prohibido el uso para fines distintos a los establecidos en el programa.”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12"/>
  <sheetViews>
    <sheetView topLeftCell="A4160" zoomScaleNormal="100" workbookViewId="0">
      <selection activeCell="B5" sqref="B5"/>
    </sheetView>
  </sheetViews>
  <sheetFormatPr baseColWidth="10" defaultRowHeight="12" x14ac:dyDescent="0.2"/>
  <cols>
    <col min="1" max="1" width="3.42578125" style="711" customWidth="1"/>
    <col min="2" max="2" width="58.5703125" style="711" bestFit="1" customWidth="1"/>
    <col min="3" max="3" width="8.28515625" style="711" bestFit="1" customWidth="1"/>
    <col min="4" max="4" width="46.5703125" style="711" bestFit="1" customWidth="1"/>
    <col min="5" max="5" width="8.85546875" style="711" bestFit="1" customWidth="1"/>
    <col min="6" max="6" width="25" style="711" bestFit="1" customWidth="1"/>
    <col min="7" max="7" width="15.7109375" style="721" bestFit="1" customWidth="1"/>
    <col min="8" max="8" width="13.5703125" style="711" customWidth="1"/>
    <col min="9" max="9" width="11.42578125" style="711"/>
    <col min="10" max="10" width="56.7109375" style="711" bestFit="1" customWidth="1"/>
    <col min="11" max="16384" width="11.42578125" style="711"/>
  </cols>
  <sheetData>
    <row r="1" spans="2:10" s="697" customFormat="1" ht="15.75" customHeight="1" x14ac:dyDescent="0.2">
      <c r="B1" s="696" t="s">
        <v>558</v>
      </c>
      <c r="C1" s="696"/>
      <c r="D1" s="696"/>
      <c r="E1" s="696"/>
      <c r="F1" s="696"/>
      <c r="G1" s="696"/>
      <c r="H1" s="696"/>
    </row>
    <row r="2" spans="2:10" s="697" customFormat="1" x14ac:dyDescent="0.2">
      <c r="B2" s="698"/>
      <c r="C2" s="698"/>
      <c r="D2" s="698"/>
      <c r="E2" s="698"/>
      <c r="F2" s="698"/>
      <c r="G2" s="699"/>
      <c r="H2" s="698"/>
    </row>
    <row r="3" spans="2:10" s="697" customFormat="1" ht="12.75" thickBot="1" x14ac:dyDescent="0.25">
      <c r="B3" s="698"/>
      <c r="C3" s="698"/>
      <c r="D3" s="698"/>
      <c r="E3" s="698"/>
      <c r="F3" s="698"/>
      <c r="G3" s="699"/>
      <c r="H3" s="698"/>
    </row>
    <row r="4" spans="2:10" s="703" customFormat="1" ht="25.5" thickTop="1" thickBot="1" x14ac:dyDescent="0.25">
      <c r="B4" s="700" t="s">
        <v>559</v>
      </c>
      <c r="C4" s="701" t="s">
        <v>560</v>
      </c>
      <c r="D4" s="701" t="s">
        <v>561</v>
      </c>
      <c r="E4" s="701" t="s">
        <v>562</v>
      </c>
      <c r="F4" s="701" t="s">
        <v>563</v>
      </c>
      <c r="G4" s="701" t="s">
        <v>564</v>
      </c>
      <c r="H4" s="702" t="s">
        <v>565</v>
      </c>
    </row>
    <row r="5" spans="2:10" s="703" customFormat="1" ht="12.75" thickTop="1" x14ac:dyDescent="0.2">
      <c r="B5" s="704" t="s">
        <v>138</v>
      </c>
      <c r="C5" s="705"/>
      <c r="D5" s="705"/>
      <c r="E5" s="705"/>
      <c r="F5" s="705"/>
      <c r="G5" s="705"/>
      <c r="H5" s="706"/>
    </row>
    <row r="6" spans="2:10" s="697" customFormat="1" x14ac:dyDescent="0.2">
      <c r="B6" s="707" t="str">
        <f t="shared" ref="B6:B69" si="0">CONCATENATE(D6,","," ",F6)</f>
        <v>ABRAS DEL COROZO, TAMASOPO</v>
      </c>
      <c r="C6" s="708">
        <v>2</v>
      </c>
      <c r="D6" s="707" t="s">
        <v>566</v>
      </c>
      <c r="E6" s="709">
        <v>36</v>
      </c>
      <c r="F6" s="707" t="s">
        <v>259</v>
      </c>
      <c r="G6" s="710" t="s">
        <v>385</v>
      </c>
      <c r="H6" s="709">
        <v>1</v>
      </c>
    </row>
    <row r="7" spans="2:10" x14ac:dyDescent="0.2">
      <c r="B7" s="707" t="str">
        <f t="shared" si="0"/>
        <v>ÁBREGO, GUADALCÁZAR</v>
      </c>
      <c r="C7" s="708">
        <v>2</v>
      </c>
      <c r="D7" s="707" t="s">
        <v>567</v>
      </c>
      <c r="E7" s="709">
        <v>17</v>
      </c>
      <c r="F7" s="707" t="s">
        <v>193</v>
      </c>
      <c r="G7" s="710" t="s">
        <v>385</v>
      </c>
      <c r="H7" s="709">
        <v>1</v>
      </c>
      <c r="J7" s="697"/>
    </row>
    <row r="8" spans="2:10" x14ac:dyDescent="0.2">
      <c r="B8" s="707" t="str">
        <f t="shared" si="0"/>
        <v>ACALAMAYO, TAMAZUNCHALE</v>
      </c>
      <c r="C8" s="708">
        <v>383</v>
      </c>
      <c r="D8" s="707" t="s">
        <v>568</v>
      </c>
      <c r="E8" s="709">
        <v>37</v>
      </c>
      <c r="F8" s="707" t="s">
        <v>262</v>
      </c>
      <c r="G8" s="710" t="s">
        <v>385</v>
      </c>
      <c r="H8" s="709">
        <v>1</v>
      </c>
      <c r="J8" s="697"/>
    </row>
    <row r="9" spans="2:10" x14ac:dyDescent="0.2">
      <c r="B9" s="707" t="str">
        <f t="shared" si="0"/>
        <v>ACATITLA, SAN MARTÍN CHALCHICUAUTLA</v>
      </c>
      <c r="C9" s="708">
        <v>3</v>
      </c>
      <c r="D9" s="707" t="s">
        <v>569</v>
      </c>
      <c r="E9" s="709">
        <v>29</v>
      </c>
      <c r="F9" s="707" t="s">
        <v>242</v>
      </c>
      <c r="G9" s="710" t="s">
        <v>385</v>
      </c>
      <c r="H9" s="709">
        <v>1</v>
      </c>
      <c r="J9" s="697"/>
    </row>
    <row r="10" spans="2:10" x14ac:dyDescent="0.2">
      <c r="B10" s="707" t="str">
        <f t="shared" si="0"/>
        <v>ACAYO, SAN MARTÍN CHALCHICUAUTLA</v>
      </c>
      <c r="C10" s="708">
        <v>4</v>
      </c>
      <c r="D10" s="707" t="s">
        <v>570</v>
      </c>
      <c r="E10" s="709">
        <v>29</v>
      </c>
      <c r="F10" s="707" t="s">
        <v>242</v>
      </c>
      <c r="G10" s="710" t="s">
        <v>385</v>
      </c>
      <c r="H10" s="709">
        <v>1</v>
      </c>
      <c r="J10" s="697"/>
    </row>
    <row r="11" spans="2:10" x14ac:dyDescent="0.2">
      <c r="B11" s="707" t="str">
        <f t="shared" si="0"/>
        <v>ACHIQUICO, TAMAZUNCHALE</v>
      </c>
      <c r="C11" s="708">
        <v>3</v>
      </c>
      <c r="D11" s="707" t="s">
        <v>571</v>
      </c>
      <c r="E11" s="709">
        <v>37</v>
      </c>
      <c r="F11" s="707" t="s">
        <v>262</v>
      </c>
      <c r="G11" s="710" t="s">
        <v>385</v>
      </c>
      <c r="H11" s="709">
        <v>1</v>
      </c>
      <c r="J11" s="697"/>
    </row>
    <row r="12" spans="2:10" x14ac:dyDescent="0.2">
      <c r="B12" s="707" t="str">
        <f t="shared" si="0"/>
        <v>ACUAPICH (PIXTEYO), TAMAZUNCHALE</v>
      </c>
      <c r="C12" s="708">
        <v>266</v>
      </c>
      <c r="D12" s="707" t="s">
        <v>572</v>
      </c>
      <c r="E12" s="709">
        <v>37</v>
      </c>
      <c r="F12" s="707" t="s">
        <v>262</v>
      </c>
      <c r="G12" s="710" t="s">
        <v>385</v>
      </c>
      <c r="H12" s="709">
        <v>1</v>
      </c>
      <c r="J12" s="697"/>
    </row>
    <row r="13" spans="2:10" x14ac:dyDescent="0.2">
      <c r="B13" s="707" t="str">
        <f t="shared" si="0"/>
        <v>ACUAPICHCO, TANCANHUITZ</v>
      </c>
      <c r="C13" s="708">
        <v>239</v>
      </c>
      <c r="D13" s="707" t="s">
        <v>573</v>
      </c>
      <c r="E13" s="709">
        <v>12</v>
      </c>
      <c r="F13" s="707" t="s">
        <v>252</v>
      </c>
      <c r="G13" s="710" t="s">
        <v>385</v>
      </c>
      <c r="H13" s="709">
        <v>1</v>
      </c>
      <c r="J13" s="697"/>
    </row>
    <row r="14" spans="2:10" x14ac:dyDescent="0.2">
      <c r="B14" s="707" t="str">
        <f t="shared" si="0"/>
        <v>ADJUNTAS DOS, SANTA MARÍA DEL RÍO</v>
      </c>
      <c r="C14" s="708">
        <v>2</v>
      </c>
      <c r="D14" s="707" t="s">
        <v>574</v>
      </c>
      <c r="E14" s="709">
        <v>32</v>
      </c>
      <c r="F14" s="707" t="s">
        <v>257</v>
      </c>
      <c r="G14" s="710" t="s">
        <v>385</v>
      </c>
      <c r="H14" s="709">
        <v>1</v>
      </c>
      <c r="J14" s="697"/>
    </row>
    <row r="15" spans="2:10" x14ac:dyDescent="0.2">
      <c r="B15" s="707" t="str">
        <f t="shared" si="0"/>
        <v>ADOLFO LÓPEZ MATEOS, CIUDAD VALLES</v>
      </c>
      <c r="C15" s="708">
        <v>5</v>
      </c>
      <c r="D15" s="707" t="s">
        <v>575</v>
      </c>
      <c r="E15" s="709">
        <v>13</v>
      </c>
      <c r="F15" s="707" t="s">
        <v>181</v>
      </c>
      <c r="G15" s="710" t="s">
        <v>385</v>
      </c>
      <c r="H15" s="709">
        <v>1</v>
      </c>
      <c r="J15" s="697"/>
    </row>
    <row r="16" spans="2:10" x14ac:dyDescent="0.2">
      <c r="B16" s="707" t="str">
        <f t="shared" si="0"/>
        <v>AGOSTADERO DE SANTA BÁRBARA, SANTA MARÍA DEL RÍO</v>
      </c>
      <c r="C16" s="708">
        <v>5</v>
      </c>
      <c r="D16" s="707" t="s">
        <v>576</v>
      </c>
      <c r="E16" s="709">
        <v>32</v>
      </c>
      <c r="F16" s="707" t="s">
        <v>257</v>
      </c>
      <c r="G16" s="710" t="s">
        <v>385</v>
      </c>
      <c r="H16" s="709">
        <v>1</v>
      </c>
      <c r="J16" s="697"/>
    </row>
    <row r="17" spans="2:10" x14ac:dyDescent="0.2">
      <c r="B17" s="707" t="str">
        <f t="shared" si="0"/>
        <v>AGUA AMARGA (LAS JARITAS), SANTA CATARINA</v>
      </c>
      <c r="C17" s="708">
        <v>96</v>
      </c>
      <c r="D17" s="707" t="s">
        <v>577</v>
      </c>
      <c r="E17" s="709">
        <v>31</v>
      </c>
      <c r="F17" s="707" t="s">
        <v>254</v>
      </c>
      <c r="G17" s="710" t="s">
        <v>385</v>
      </c>
      <c r="H17" s="709">
        <v>1</v>
      </c>
      <c r="J17" s="697"/>
    </row>
    <row r="18" spans="2:10" x14ac:dyDescent="0.2">
      <c r="B18" s="707" t="str">
        <f t="shared" si="0"/>
        <v>AGUA AMARGA, AQUISMÓN</v>
      </c>
      <c r="C18" s="708">
        <v>2</v>
      </c>
      <c r="D18" s="707" t="s">
        <v>578</v>
      </c>
      <c r="E18" s="709">
        <v>3</v>
      </c>
      <c r="F18" s="707" t="s">
        <v>146</v>
      </c>
      <c r="G18" s="710" t="s">
        <v>385</v>
      </c>
      <c r="H18" s="709">
        <v>1</v>
      </c>
      <c r="J18" s="697"/>
    </row>
    <row r="19" spans="2:10" x14ac:dyDescent="0.2">
      <c r="B19" s="707" t="str">
        <f t="shared" si="0"/>
        <v>AGUA AMARGA, SANTA CATARINA</v>
      </c>
      <c r="C19" s="708">
        <v>91</v>
      </c>
      <c r="D19" s="707" t="s">
        <v>578</v>
      </c>
      <c r="E19" s="709">
        <v>31</v>
      </c>
      <c r="F19" s="707" t="s">
        <v>254</v>
      </c>
      <c r="G19" s="710" t="s">
        <v>385</v>
      </c>
      <c r="H19" s="709">
        <v>1</v>
      </c>
      <c r="J19" s="697"/>
    </row>
    <row r="20" spans="2:10" x14ac:dyDescent="0.2">
      <c r="B20" s="707" t="str">
        <f t="shared" si="0"/>
        <v>AGUA BLANCA, CATORCE</v>
      </c>
      <c r="C20" s="708">
        <v>3</v>
      </c>
      <c r="D20" s="707" t="s">
        <v>579</v>
      </c>
      <c r="E20" s="709">
        <v>6</v>
      </c>
      <c r="F20" s="707" t="s">
        <v>580</v>
      </c>
      <c r="G20" s="710" t="s">
        <v>385</v>
      </c>
      <c r="H20" s="709">
        <v>1</v>
      </c>
      <c r="J20" s="697"/>
    </row>
    <row r="21" spans="2:10" x14ac:dyDescent="0.2">
      <c r="B21" s="707" t="str">
        <f t="shared" si="0"/>
        <v>AGUA BLANCA, ZARAGOZA</v>
      </c>
      <c r="C21" s="708">
        <v>2</v>
      </c>
      <c r="D21" s="707" t="s">
        <v>579</v>
      </c>
      <c r="E21" s="709">
        <v>55</v>
      </c>
      <c r="F21" s="707" t="s">
        <v>476</v>
      </c>
      <c r="G21" s="710" t="s">
        <v>385</v>
      </c>
      <c r="H21" s="709">
        <v>1</v>
      </c>
      <c r="J21" s="697"/>
    </row>
    <row r="22" spans="2:10" x14ac:dyDescent="0.2">
      <c r="B22" s="707" t="str">
        <f t="shared" si="0"/>
        <v>AGUA BUENA, TAMASOPO</v>
      </c>
      <c r="C22" s="708">
        <v>3</v>
      </c>
      <c r="D22" s="707" t="s">
        <v>581</v>
      </c>
      <c r="E22" s="709">
        <v>36</v>
      </c>
      <c r="F22" s="707" t="s">
        <v>259</v>
      </c>
      <c r="G22" s="710" t="s">
        <v>385</v>
      </c>
      <c r="H22" s="709">
        <v>1</v>
      </c>
      <c r="J22" s="697"/>
    </row>
    <row r="23" spans="2:10" x14ac:dyDescent="0.2">
      <c r="B23" s="707" t="str">
        <f t="shared" si="0"/>
        <v>AGUA DE CUAYO, XILITLA</v>
      </c>
      <c r="C23" s="708">
        <v>175</v>
      </c>
      <c r="D23" s="707" t="s">
        <v>582</v>
      </c>
      <c r="E23" s="709">
        <v>54</v>
      </c>
      <c r="F23" s="707" t="s">
        <v>326</v>
      </c>
      <c r="G23" s="710" t="s">
        <v>385</v>
      </c>
      <c r="H23" s="709">
        <v>1</v>
      </c>
      <c r="J23" s="697"/>
    </row>
    <row r="24" spans="2:10" x14ac:dyDescent="0.2">
      <c r="B24" s="707" t="str">
        <f t="shared" si="0"/>
        <v>AGUA DE EN MEDIO, VENADO</v>
      </c>
      <c r="C24" s="708">
        <v>2</v>
      </c>
      <c r="D24" s="707" t="s">
        <v>583</v>
      </c>
      <c r="E24" s="709">
        <v>45</v>
      </c>
      <c r="F24" s="707" t="s">
        <v>303</v>
      </c>
      <c r="G24" s="710" t="s">
        <v>385</v>
      </c>
      <c r="H24" s="709">
        <v>1</v>
      </c>
      <c r="J24" s="697"/>
    </row>
    <row r="25" spans="2:10" x14ac:dyDescent="0.2">
      <c r="B25" s="707" t="str">
        <f t="shared" si="0"/>
        <v>AGUA DE GAMOTES, RAYÓN</v>
      </c>
      <c r="C25" s="708">
        <v>5</v>
      </c>
      <c r="D25" s="707" t="s">
        <v>584</v>
      </c>
      <c r="E25" s="709">
        <v>23</v>
      </c>
      <c r="F25" s="707" t="s">
        <v>218</v>
      </c>
      <c r="G25" s="710" t="s">
        <v>385</v>
      </c>
      <c r="H25" s="709">
        <v>1</v>
      </c>
      <c r="J25" s="697"/>
    </row>
    <row r="26" spans="2:10" x14ac:dyDescent="0.2">
      <c r="B26" s="707" t="str">
        <f t="shared" si="0"/>
        <v>AGUA DE LA PEÑA, XILITLA</v>
      </c>
      <c r="C26" s="708">
        <v>126</v>
      </c>
      <c r="D26" s="707" t="s">
        <v>585</v>
      </c>
      <c r="E26" s="709">
        <v>54</v>
      </c>
      <c r="F26" s="707" t="s">
        <v>326</v>
      </c>
      <c r="G26" s="710" t="s">
        <v>385</v>
      </c>
      <c r="H26" s="709">
        <v>1</v>
      </c>
      <c r="J26" s="697"/>
    </row>
    <row r="27" spans="2:10" x14ac:dyDescent="0.2">
      <c r="B27" s="707" t="str">
        <f t="shared" si="0"/>
        <v>AGUA DEL MEDIO, VILLA JUÁREZ</v>
      </c>
      <c r="C27" s="708">
        <v>2</v>
      </c>
      <c r="D27" s="707" t="s">
        <v>586</v>
      </c>
      <c r="E27" s="709">
        <v>52</v>
      </c>
      <c r="F27" s="707" t="s">
        <v>324</v>
      </c>
      <c r="G27" s="710" t="s">
        <v>385</v>
      </c>
      <c r="H27" s="709">
        <v>1</v>
      </c>
      <c r="J27" s="697"/>
    </row>
    <row r="28" spans="2:10" x14ac:dyDescent="0.2">
      <c r="B28" s="707" t="str">
        <f t="shared" si="0"/>
        <v>AGUA DULCE, RIOVERDE</v>
      </c>
      <c r="C28" s="708">
        <v>5</v>
      </c>
      <c r="D28" s="707" t="s">
        <v>587</v>
      </c>
      <c r="E28" s="709">
        <v>24</v>
      </c>
      <c r="F28" s="707" t="s">
        <v>175</v>
      </c>
      <c r="G28" s="710" t="s">
        <v>385</v>
      </c>
      <c r="H28" s="709">
        <v>1</v>
      </c>
      <c r="J28" s="697"/>
    </row>
    <row r="29" spans="2:10" x14ac:dyDescent="0.2">
      <c r="B29" s="707" t="str">
        <f t="shared" si="0"/>
        <v>AGUA FIERRO, XILITLA</v>
      </c>
      <c r="C29" s="708">
        <v>125</v>
      </c>
      <c r="D29" s="707" t="s">
        <v>588</v>
      </c>
      <c r="E29" s="709">
        <v>54</v>
      </c>
      <c r="F29" s="707" t="s">
        <v>326</v>
      </c>
      <c r="G29" s="710" t="s">
        <v>385</v>
      </c>
      <c r="H29" s="709">
        <v>1</v>
      </c>
      <c r="J29" s="697"/>
    </row>
    <row r="30" spans="2:10" x14ac:dyDescent="0.2">
      <c r="B30" s="707" t="str">
        <f t="shared" si="0"/>
        <v>AGUA FRÍA DOS, AXTLA DE TERRAZAS</v>
      </c>
      <c r="C30" s="708">
        <v>82</v>
      </c>
      <c r="D30" s="707" t="s">
        <v>589</v>
      </c>
      <c r="E30" s="709">
        <v>53</v>
      </c>
      <c r="F30" s="707" t="s">
        <v>150</v>
      </c>
      <c r="G30" s="710" t="s">
        <v>385</v>
      </c>
      <c r="H30" s="709">
        <v>1</v>
      </c>
      <c r="J30" s="697"/>
    </row>
    <row r="31" spans="2:10" x14ac:dyDescent="0.2">
      <c r="B31" s="707" t="str">
        <f t="shared" si="0"/>
        <v>AGUA FRÍA, SAN CIRO DE ACOSTA</v>
      </c>
      <c r="C31" s="708">
        <v>3</v>
      </c>
      <c r="D31" s="707" t="s">
        <v>590</v>
      </c>
      <c r="E31" s="709">
        <v>27</v>
      </c>
      <c r="F31" s="707" t="s">
        <v>234</v>
      </c>
      <c r="G31" s="710" t="s">
        <v>385</v>
      </c>
      <c r="H31" s="709">
        <v>1</v>
      </c>
      <c r="J31" s="697"/>
    </row>
    <row r="32" spans="2:10" x14ac:dyDescent="0.2">
      <c r="B32" s="707" t="str">
        <f t="shared" si="0"/>
        <v>AGUA FRÍA, SANTA MARÍA DEL RÍO</v>
      </c>
      <c r="C32" s="708">
        <v>8</v>
      </c>
      <c r="D32" s="707" t="s">
        <v>590</v>
      </c>
      <c r="E32" s="709">
        <v>32</v>
      </c>
      <c r="F32" s="707" t="s">
        <v>257</v>
      </c>
      <c r="G32" s="710" t="s">
        <v>385</v>
      </c>
      <c r="H32" s="709">
        <v>1</v>
      </c>
      <c r="J32" s="697"/>
    </row>
    <row r="33" spans="2:10" x14ac:dyDescent="0.2">
      <c r="B33" s="707" t="str">
        <f t="shared" si="0"/>
        <v>AGUA FRÍA, TAMPAMOLÓN CORONA</v>
      </c>
      <c r="C33" s="708">
        <v>2</v>
      </c>
      <c r="D33" s="707" t="s">
        <v>590</v>
      </c>
      <c r="E33" s="709">
        <v>39</v>
      </c>
      <c r="F33" s="707" t="s">
        <v>276</v>
      </c>
      <c r="G33" s="710" t="s">
        <v>385</v>
      </c>
      <c r="H33" s="709">
        <v>1</v>
      </c>
      <c r="J33" s="697"/>
    </row>
    <row r="34" spans="2:10" x14ac:dyDescent="0.2">
      <c r="B34" s="707" t="str">
        <f t="shared" si="0"/>
        <v>AGUA FRÍA, XILITLA</v>
      </c>
      <c r="C34" s="708">
        <v>127</v>
      </c>
      <c r="D34" s="707" t="s">
        <v>590</v>
      </c>
      <c r="E34" s="709">
        <v>54</v>
      </c>
      <c r="F34" s="707" t="s">
        <v>326</v>
      </c>
      <c r="G34" s="710" t="s">
        <v>385</v>
      </c>
      <c r="H34" s="709">
        <v>1</v>
      </c>
      <c r="J34" s="697"/>
    </row>
    <row r="35" spans="2:10" x14ac:dyDescent="0.2">
      <c r="B35" s="707" t="str">
        <f t="shared" si="0"/>
        <v>AGUA GORDA DE LOS PATOS, VILLA DE ARRIAGA</v>
      </c>
      <c r="C35" s="708">
        <v>2</v>
      </c>
      <c r="D35" s="707" t="s">
        <v>591</v>
      </c>
      <c r="E35" s="709">
        <v>46</v>
      </c>
      <c r="F35" s="707" t="s">
        <v>211</v>
      </c>
      <c r="G35" s="710" t="s">
        <v>385</v>
      </c>
      <c r="H35" s="709">
        <v>1</v>
      </c>
      <c r="J35" s="697"/>
    </row>
    <row r="36" spans="2:10" x14ac:dyDescent="0.2">
      <c r="B36" s="707" t="str">
        <f t="shared" si="0"/>
        <v>AGUA NUEVA DEL NORTE, CIUDAD DEL MAÍZ</v>
      </c>
      <c r="C36" s="708">
        <v>4</v>
      </c>
      <c r="D36" s="707" t="s">
        <v>592</v>
      </c>
      <c r="E36" s="709">
        <v>10</v>
      </c>
      <c r="F36" s="707" t="s">
        <v>172</v>
      </c>
      <c r="G36" s="710" t="s">
        <v>385</v>
      </c>
      <c r="H36" s="709">
        <v>1</v>
      </c>
      <c r="J36" s="697"/>
    </row>
    <row r="37" spans="2:10" x14ac:dyDescent="0.2">
      <c r="B37" s="707" t="str">
        <f t="shared" si="0"/>
        <v>AGUA NUEVA, AQUISMÓN</v>
      </c>
      <c r="C37" s="708">
        <v>225</v>
      </c>
      <c r="D37" s="707" t="s">
        <v>593</v>
      </c>
      <c r="E37" s="709">
        <v>3</v>
      </c>
      <c r="F37" s="707" t="s">
        <v>146</v>
      </c>
      <c r="G37" s="710" t="s">
        <v>385</v>
      </c>
      <c r="H37" s="709">
        <v>1</v>
      </c>
      <c r="J37" s="697"/>
    </row>
    <row r="38" spans="2:10" x14ac:dyDescent="0.2">
      <c r="B38" s="707" t="str">
        <f t="shared" si="0"/>
        <v>AGUA NUEVA, SANTA CATARINA</v>
      </c>
      <c r="C38" s="708">
        <v>39</v>
      </c>
      <c r="D38" s="707" t="s">
        <v>593</v>
      </c>
      <c r="E38" s="709">
        <v>31</v>
      </c>
      <c r="F38" s="707" t="s">
        <v>254</v>
      </c>
      <c r="G38" s="710" t="s">
        <v>385</v>
      </c>
      <c r="H38" s="709">
        <v>1</v>
      </c>
      <c r="J38" s="697"/>
    </row>
    <row r="39" spans="2:10" x14ac:dyDescent="0.2">
      <c r="B39" s="707" t="str">
        <f t="shared" si="0"/>
        <v>AGUA NUEVA, VILLA DE RAMOS</v>
      </c>
      <c r="C39" s="708">
        <v>2</v>
      </c>
      <c r="D39" s="707" t="s">
        <v>593</v>
      </c>
      <c r="E39" s="709">
        <v>49</v>
      </c>
      <c r="F39" s="707" t="s">
        <v>216</v>
      </c>
      <c r="G39" s="710" t="s">
        <v>385</v>
      </c>
      <c r="H39" s="709">
        <v>1</v>
      </c>
      <c r="J39" s="697"/>
    </row>
    <row r="40" spans="2:10" x14ac:dyDescent="0.2">
      <c r="B40" s="707" t="str">
        <f t="shared" si="0"/>
        <v>AGUA PRIETA, MEXQUITIC DE CARMONA</v>
      </c>
      <c r="C40" s="708">
        <v>2</v>
      </c>
      <c r="D40" s="707" t="s">
        <v>594</v>
      </c>
      <c r="E40" s="709">
        <v>21</v>
      </c>
      <c r="F40" s="707" t="s">
        <v>209</v>
      </c>
      <c r="G40" s="710" t="s">
        <v>385</v>
      </c>
      <c r="H40" s="709">
        <v>1</v>
      </c>
      <c r="J40" s="697"/>
    </row>
    <row r="41" spans="2:10" x14ac:dyDescent="0.2">
      <c r="B41" s="707" t="str">
        <f t="shared" si="0"/>
        <v>AGUA PUERCA, TAMASOPO</v>
      </c>
      <c r="C41" s="708">
        <v>5</v>
      </c>
      <c r="D41" s="707" t="s">
        <v>595</v>
      </c>
      <c r="E41" s="709">
        <v>36</v>
      </c>
      <c r="F41" s="707" t="s">
        <v>259</v>
      </c>
      <c r="G41" s="710" t="s">
        <v>385</v>
      </c>
      <c r="H41" s="709">
        <v>1</v>
      </c>
      <c r="J41" s="697"/>
    </row>
    <row r="42" spans="2:10" x14ac:dyDescent="0.2">
      <c r="B42" s="707" t="str">
        <f t="shared" si="0"/>
        <v>AGUA PUERCA, XILITLA</v>
      </c>
      <c r="C42" s="708">
        <v>98</v>
      </c>
      <c r="D42" s="707" t="s">
        <v>595</v>
      </c>
      <c r="E42" s="709">
        <v>54</v>
      </c>
      <c r="F42" s="707" t="s">
        <v>326</v>
      </c>
      <c r="G42" s="710" t="s">
        <v>385</v>
      </c>
      <c r="H42" s="709">
        <v>1</v>
      </c>
      <c r="J42" s="697"/>
    </row>
    <row r="43" spans="2:10" x14ac:dyDescent="0.2">
      <c r="B43" s="707" t="str">
        <f t="shared" si="0"/>
        <v>AGUA SEÑORA, MEXQUITIC DE CARMONA</v>
      </c>
      <c r="C43" s="708">
        <v>3</v>
      </c>
      <c r="D43" s="707" t="s">
        <v>596</v>
      </c>
      <c r="E43" s="709">
        <v>21</v>
      </c>
      <c r="F43" s="707" t="s">
        <v>209</v>
      </c>
      <c r="G43" s="710" t="s">
        <v>385</v>
      </c>
      <c r="H43" s="709">
        <v>1</v>
      </c>
      <c r="J43" s="697"/>
    </row>
    <row r="44" spans="2:10" x14ac:dyDescent="0.2">
      <c r="B44" s="707" t="str">
        <f t="shared" si="0"/>
        <v>AGUA ZARCA (LA PILA), RIOVERDE</v>
      </c>
      <c r="C44" s="708">
        <v>162</v>
      </c>
      <c r="D44" s="707" t="s">
        <v>597</v>
      </c>
      <c r="E44" s="709">
        <v>24</v>
      </c>
      <c r="F44" s="707" t="s">
        <v>175</v>
      </c>
      <c r="G44" s="710" t="s">
        <v>385</v>
      </c>
      <c r="H44" s="709">
        <v>1</v>
      </c>
      <c r="J44" s="697"/>
    </row>
    <row r="45" spans="2:10" x14ac:dyDescent="0.2">
      <c r="B45" s="707" t="str">
        <f t="shared" si="0"/>
        <v>AGUA ZARCA, CIUDAD DEL MAÍZ</v>
      </c>
      <c r="C45" s="708">
        <v>5</v>
      </c>
      <c r="D45" s="707" t="s">
        <v>598</v>
      </c>
      <c r="E45" s="709">
        <v>10</v>
      </c>
      <c r="F45" s="707" t="s">
        <v>172</v>
      </c>
      <c r="G45" s="710" t="s">
        <v>385</v>
      </c>
      <c r="H45" s="709">
        <v>1</v>
      </c>
      <c r="J45" s="697"/>
    </row>
    <row r="46" spans="2:10" x14ac:dyDescent="0.2">
      <c r="B46" s="707" t="str">
        <f t="shared" si="0"/>
        <v>AGUA ZARCA, SAN NICOLÁS TOLENTINO</v>
      </c>
      <c r="C46" s="708">
        <v>5</v>
      </c>
      <c r="D46" s="707" t="s">
        <v>598</v>
      </c>
      <c r="E46" s="709">
        <v>30</v>
      </c>
      <c r="F46" s="707" t="s">
        <v>246</v>
      </c>
      <c r="G46" s="710" t="s">
        <v>385</v>
      </c>
      <c r="H46" s="709">
        <v>1</v>
      </c>
      <c r="J46" s="697"/>
    </row>
    <row r="47" spans="2:10" x14ac:dyDescent="0.2">
      <c r="B47" s="707" t="str">
        <f t="shared" si="0"/>
        <v>AGUA ZARCA, ZARAGOZA</v>
      </c>
      <c r="C47" s="708">
        <v>4</v>
      </c>
      <c r="D47" s="707" t="s">
        <v>598</v>
      </c>
      <c r="E47" s="709">
        <v>55</v>
      </c>
      <c r="F47" s="707" t="s">
        <v>476</v>
      </c>
      <c r="G47" s="710" t="s">
        <v>385</v>
      </c>
      <c r="H47" s="709">
        <v>1</v>
      </c>
      <c r="J47" s="697"/>
    </row>
    <row r="48" spans="2:10" x14ac:dyDescent="0.2">
      <c r="B48" s="707" t="str">
        <f t="shared" si="0"/>
        <v>AGUACATE PRIMERO, SAN MARTÍN CHALCHICUAUTLA</v>
      </c>
      <c r="C48" s="708">
        <v>212</v>
      </c>
      <c r="D48" s="707" t="s">
        <v>599</v>
      </c>
      <c r="E48" s="709">
        <v>29</v>
      </c>
      <c r="F48" s="707" t="s">
        <v>242</v>
      </c>
      <c r="G48" s="710" t="s">
        <v>385</v>
      </c>
      <c r="H48" s="709">
        <v>1</v>
      </c>
      <c r="J48" s="697"/>
    </row>
    <row r="49" spans="2:10" x14ac:dyDescent="0.2">
      <c r="B49" s="707" t="str">
        <f t="shared" si="0"/>
        <v>AGUACATE SEGUNDO (ANEXO AL CARRIZO), SAN MARTÍN CHALCHICUAUTLA</v>
      </c>
      <c r="C49" s="708">
        <v>5</v>
      </c>
      <c r="D49" s="707" t="s">
        <v>600</v>
      </c>
      <c r="E49" s="709">
        <v>29</v>
      </c>
      <c r="F49" s="707" t="s">
        <v>242</v>
      </c>
      <c r="G49" s="710" t="s">
        <v>385</v>
      </c>
      <c r="H49" s="709">
        <v>1</v>
      </c>
      <c r="J49" s="697"/>
    </row>
    <row r="50" spans="2:10" x14ac:dyDescent="0.2">
      <c r="B50" s="707" t="str">
        <f t="shared" si="0"/>
        <v>AGUACATILLOS, RAYÓN</v>
      </c>
      <c r="C50" s="708">
        <v>4</v>
      </c>
      <c r="D50" s="707" t="s">
        <v>601</v>
      </c>
      <c r="E50" s="709">
        <v>23</v>
      </c>
      <c r="F50" s="707" t="s">
        <v>218</v>
      </c>
      <c r="G50" s="710" t="s">
        <v>385</v>
      </c>
      <c r="H50" s="709">
        <v>1</v>
      </c>
      <c r="J50" s="697"/>
    </row>
    <row r="51" spans="2:10" x14ac:dyDescent="0.2">
      <c r="B51" s="707" t="str">
        <f t="shared" si="0"/>
        <v>AGUACATITLA, MATLAPA</v>
      </c>
      <c r="C51" s="708">
        <v>2</v>
      </c>
      <c r="D51" s="707" t="s">
        <v>602</v>
      </c>
      <c r="E51" s="709">
        <v>57</v>
      </c>
      <c r="F51" s="707" t="s">
        <v>206</v>
      </c>
      <c r="G51" s="710" t="s">
        <v>385</v>
      </c>
      <c r="H51" s="709">
        <v>1</v>
      </c>
      <c r="J51" s="697"/>
    </row>
    <row r="52" spans="2:10" x14ac:dyDescent="0.2">
      <c r="B52" s="707" t="str">
        <f t="shared" si="0"/>
        <v>AGUACPA, TANCANHUITZ</v>
      </c>
      <c r="C52" s="708">
        <v>109</v>
      </c>
      <c r="D52" s="707" t="s">
        <v>603</v>
      </c>
      <c r="E52" s="709">
        <v>12</v>
      </c>
      <c r="F52" s="707" t="s">
        <v>252</v>
      </c>
      <c r="G52" s="710" t="s">
        <v>385</v>
      </c>
      <c r="H52" s="709">
        <v>1</v>
      </c>
      <c r="J52" s="697"/>
    </row>
    <row r="53" spans="2:10" x14ac:dyDescent="0.2">
      <c r="B53" s="707" t="str">
        <f t="shared" si="0"/>
        <v>AGUAHEDIONDA, TANLAJÁS</v>
      </c>
      <c r="C53" s="708">
        <v>2</v>
      </c>
      <c r="D53" s="707" t="s">
        <v>604</v>
      </c>
      <c r="E53" s="709">
        <v>41</v>
      </c>
      <c r="F53" s="707" t="s">
        <v>285</v>
      </c>
      <c r="G53" s="710" t="s">
        <v>385</v>
      </c>
      <c r="H53" s="709">
        <v>1</v>
      </c>
      <c r="J53" s="697"/>
    </row>
    <row r="54" spans="2:10" x14ac:dyDescent="0.2">
      <c r="B54" s="707" t="str">
        <f t="shared" si="0"/>
        <v>AGUAJE DE SÁNCHEZ, GUADALCÁZAR</v>
      </c>
      <c r="C54" s="708">
        <v>4</v>
      </c>
      <c r="D54" s="707" t="s">
        <v>605</v>
      </c>
      <c r="E54" s="709">
        <v>17</v>
      </c>
      <c r="F54" s="707" t="s">
        <v>193</v>
      </c>
      <c r="G54" s="710" t="s">
        <v>385</v>
      </c>
      <c r="H54" s="709">
        <v>1</v>
      </c>
      <c r="J54" s="697"/>
    </row>
    <row r="55" spans="2:10" x14ac:dyDescent="0.2">
      <c r="B55" s="707" t="str">
        <f t="shared" si="0"/>
        <v>AGUALOJA ANEXO, TANLAJÁS</v>
      </c>
      <c r="C55" s="708">
        <v>130</v>
      </c>
      <c r="D55" s="707" t="s">
        <v>606</v>
      </c>
      <c r="E55" s="709">
        <v>41</v>
      </c>
      <c r="F55" s="707" t="s">
        <v>285</v>
      </c>
      <c r="G55" s="710" t="s">
        <v>385</v>
      </c>
      <c r="H55" s="709">
        <v>1</v>
      </c>
      <c r="J55" s="697"/>
    </row>
    <row r="56" spans="2:10" x14ac:dyDescent="0.2">
      <c r="B56" s="707" t="str">
        <f t="shared" si="0"/>
        <v>AGUALOJA, TANLAJÁS</v>
      </c>
      <c r="C56" s="708">
        <v>3</v>
      </c>
      <c r="D56" s="707" t="s">
        <v>607</v>
      </c>
      <c r="E56" s="709">
        <v>41</v>
      </c>
      <c r="F56" s="707" t="s">
        <v>285</v>
      </c>
      <c r="G56" s="710" t="s">
        <v>385</v>
      </c>
      <c r="H56" s="709">
        <v>1</v>
      </c>
      <c r="J56" s="697"/>
    </row>
    <row r="57" spans="2:10" x14ac:dyDescent="0.2">
      <c r="B57" s="707" t="str">
        <f t="shared" si="0"/>
        <v>AGUAMOLO, SAN MARTÍN CHALCHICUAUTLA</v>
      </c>
      <c r="C57" s="708">
        <v>6</v>
      </c>
      <c r="D57" s="707" t="s">
        <v>608</v>
      </c>
      <c r="E57" s="709">
        <v>29</v>
      </c>
      <c r="F57" s="707" t="s">
        <v>242</v>
      </c>
      <c r="G57" s="710" t="s">
        <v>385</v>
      </c>
      <c r="H57" s="709">
        <v>1</v>
      </c>
      <c r="J57" s="697"/>
    </row>
    <row r="58" spans="2:10" x14ac:dyDescent="0.2">
      <c r="B58" s="707" t="str">
        <f t="shared" si="0"/>
        <v>AGUAZARCA, TAMAZUNCHALE</v>
      </c>
      <c r="C58" s="708">
        <v>5</v>
      </c>
      <c r="D58" s="707" t="s">
        <v>609</v>
      </c>
      <c r="E58" s="709">
        <v>37</v>
      </c>
      <c r="F58" s="707" t="s">
        <v>262</v>
      </c>
      <c r="G58" s="710" t="s">
        <v>385</v>
      </c>
      <c r="H58" s="709">
        <v>1</v>
      </c>
      <c r="J58" s="697"/>
    </row>
    <row r="59" spans="2:10" x14ac:dyDescent="0.2">
      <c r="B59" s="707" t="str">
        <f t="shared" si="0"/>
        <v>AGUSTINA CASTRO, SOLEDAD DE GRACIANO SÁNCHEZ</v>
      </c>
      <c r="C59" s="708">
        <v>72</v>
      </c>
      <c r="D59" s="707" t="s">
        <v>610</v>
      </c>
      <c r="E59" s="709">
        <v>35</v>
      </c>
      <c r="F59" s="707" t="s">
        <v>264</v>
      </c>
      <c r="G59" s="710" t="s">
        <v>385</v>
      </c>
      <c r="H59" s="709">
        <v>1</v>
      </c>
      <c r="J59" s="697"/>
    </row>
    <row r="60" spans="2:10" x14ac:dyDescent="0.2">
      <c r="B60" s="707" t="str">
        <f t="shared" si="0"/>
        <v>AHUACATITLA, AXTLA DE TERRAZAS</v>
      </c>
      <c r="C60" s="708">
        <v>2</v>
      </c>
      <c r="D60" s="707" t="s">
        <v>611</v>
      </c>
      <c r="E60" s="709">
        <v>53</v>
      </c>
      <c r="F60" s="707" t="s">
        <v>150</v>
      </c>
      <c r="G60" s="710" t="s">
        <v>385</v>
      </c>
      <c r="H60" s="709">
        <v>1</v>
      </c>
      <c r="J60" s="697"/>
    </row>
    <row r="61" spans="2:10" x14ac:dyDescent="0.2">
      <c r="B61" s="707" t="str">
        <f t="shared" si="0"/>
        <v>AHUACATLÁN DE JESÚS, XILITLA</v>
      </c>
      <c r="C61" s="708">
        <v>3</v>
      </c>
      <c r="D61" s="707" t="s">
        <v>612</v>
      </c>
      <c r="E61" s="709">
        <v>54</v>
      </c>
      <c r="F61" s="707" t="s">
        <v>326</v>
      </c>
      <c r="G61" s="710" t="s">
        <v>385</v>
      </c>
      <c r="H61" s="709">
        <v>1</v>
      </c>
      <c r="J61" s="697"/>
    </row>
    <row r="62" spans="2:10" x14ac:dyDescent="0.2">
      <c r="B62" s="707" t="str">
        <f t="shared" si="0"/>
        <v>AHUACAYO, TAMPACÁN</v>
      </c>
      <c r="C62" s="708">
        <v>87</v>
      </c>
      <c r="D62" s="707" t="s">
        <v>613</v>
      </c>
      <c r="E62" s="709">
        <v>38</v>
      </c>
      <c r="F62" s="707" t="s">
        <v>272</v>
      </c>
      <c r="G62" s="710" t="s">
        <v>385</v>
      </c>
      <c r="H62" s="709">
        <v>1</v>
      </c>
      <c r="J62" s="697"/>
    </row>
    <row r="63" spans="2:10" x14ac:dyDescent="0.2">
      <c r="B63" s="712" t="str">
        <f t="shared" si="0"/>
        <v>AHUALULCO DEL SONIDO 13, AHUALULCO</v>
      </c>
      <c r="C63" s="708">
        <v>1</v>
      </c>
      <c r="D63" s="707" t="s">
        <v>141</v>
      </c>
      <c r="E63" s="709">
        <v>1</v>
      </c>
      <c r="F63" s="707" t="s">
        <v>202</v>
      </c>
      <c r="G63" s="710" t="s">
        <v>385</v>
      </c>
      <c r="H63" s="709">
        <v>1</v>
      </c>
      <c r="J63" s="697"/>
    </row>
    <row r="64" spans="2:10" x14ac:dyDescent="0.2">
      <c r="B64" s="707" t="str">
        <f t="shared" si="0"/>
        <v>AHUÁTZATL, TAMAZUNCHALE</v>
      </c>
      <c r="C64" s="708">
        <v>296</v>
      </c>
      <c r="D64" s="707" t="s">
        <v>614</v>
      </c>
      <c r="E64" s="709">
        <v>37</v>
      </c>
      <c r="F64" s="707" t="s">
        <v>262</v>
      </c>
      <c r="G64" s="710" t="s">
        <v>385</v>
      </c>
      <c r="H64" s="709">
        <v>1</v>
      </c>
      <c r="J64" s="697"/>
    </row>
    <row r="65" spans="2:10" x14ac:dyDescent="0.2">
      <c r="B65" s="707" t="str">
        <f t="shared" si="0"/>
        <v>AHUAYO, XILITLA</v>
      </c>
      <c r="C65" s="708">
        <v>2</v>
      </c>
      <c r="D65" s="707" t="s">
        <v>615</v>
      </c>
      <c r="E65" s="709">
        <v>54</v>
      </c>
      <c r="F65" s="707" t="s">
        <v>326</v>
      </c>
      <c r="G65" s="710" t="s">
        <v>385</v>
      </c>
      <c r="H65" s="709">
        <v>1</v>
      </c>
      <c r="J65" s="697"/>
    </row>
    <row r="66" spans="2:10" x14ac:dyDescent="0.2">
      <c r="B66" s="707" t="str">
        <f t="shared" si="0"/>
        <v>AHUEHUEYO PRIMERO CENTRO, MATLAPA</v>
      </c>
      <c r="C66" s="708">
        <v>3</v>
      </c>
      <c r="D66" s="707" t="s">
        <v>616</v>
      </c>
      <c r="E66" s="709">
        <v>57</v>
      </c>
      <c r="F66" s="707" t="s">
        <v>206</v>
      </c>
      <c r="G66" s="710" t="s">
        <v>385</v>
      </c>
      <c r="H66" s="709">
        <v>1</v>
      </c>
      <c r="J66" s="697"/>
    </row>
    <row r="67" spans="2:10" x14ac:dyDescent="0.2">
      <c r="B67" s="713" t="str">
        <f t="shared" si="0"/>
        <v>AHUEHUEYO SEGUNDO (PARADA LA GALERA), MATLAPA</v>
      </c>
      <c r="C67" s="714">
        <v>45</v>
      </c>
      <c r="D67" s="713" t="s">
        <v>617</v>
      </c>
      <c r="E67" s="715">
        <v>57</v>
      </c>
      <c r="F67" s="713" t="s">
        <v>206</v>
      </c>
      <c r="G67" s="716" t="s">
        <v>386</v>
      </c>
      <c r="H67" s="715">
        <v>2</v>
      </c>
      <c r="J67" s="697"/>
    </row>
    <row r="68" spans="2:10" x14ac:dyDescent="0.2">
      <c r="B68" s="707" t="str">
        <f t="shared" si="0"/>
        <v>AHUEHUEYO SEGUNDO, MATLAPA</v>
      </c>
      <c r="C68" s="708">
        <v>4</v>
      </c>
      <c r="D68" s="707" t="s">
        <v>618</v>
      </c>
      <c r="E68" s="709">
        <v>57</v>
      </c>
      <c r="F68" s="707" t="s">
        <v>206</v>
      </c>
      <c r="G68" s="710" t="s">
        <v>385</v>
      </c>
      <c r="H68" s="709">
        <v>1</v>
      </c>
      <c r="J68" s="697"/>
    </row>
    <row r="69" spans="2:10" x14ac:dyDescent="0.2">
      <c r="B69" s="707" t="str">
        <f t="shared" si="0"/>
        <v>AHUEHUEYO, TAMAZUNCHALE</v>
      </c>
      <c r="C69" s="708">
        <v>6</v>
      </c>
      <c r="D69" s="707" t="s">
        <v>619</v>
      </c>
      <c r="E69" s="709">
        <v>37</v>
      </c>
      <c r="F69" s="707" t="s">
        <v>262</v>
      </c>
      <c r="G69" s="710" t="s">
        <v>385</v>
      </c>
      <c r="H69" s="709">
        <v>1</v>
      </c>
      <c r="J69" s="697"/>
    </row>
    <row r="70" spans="2:10" x14ac:dyDescent="0.2">
      <c r="B70" s="707" t="str">
        <f t="shared" ref="B70:B133" si="1">CONCATENATE(D70,","," ",F70)</f>
        <v>AHUEHUEYO, TAMAZUNCHALE</v>
      </c>
      <c r="C70" s="708">
        <v>225</v>
      </c>
      <c r="D70" s="707" t="s">
        <v>619</v>
      </c>
      <c r="E70" s="709">
        <v>37</v>
      </c>
      <c r="F70" s="707" t="s">
        <v>262</v>
      </c>
      <c r="G70" s="710" t="s">
        <v>385</v>
      </c>
      <c r="H70" s="709">
        <v>1</v>
      </c>
      <c r="J70" s="697"/>
    </row>
    <row r="71" spans="2:10" x14ac:dyDescent="0.2">
      <c r="B71" s="707" t="str">
        <f t="shared" si="1"/>
        <v>AHUEHUEYO, TAMAZUNCHALE</v>
      </c>
      <c r="C71" s="708">
        <v>297</v>
      </c>
      <c r="D71" s="707" t="s">
        <v>619</v>
      </c>
      <c r="E71" s="709">
        <v>37</v>
      </c>
      <c r="F71" s="707" t="s">
        <v>262</v>
      </c>
      <c r="G71" s="710" t="s">
        <v>385</v>
      </c>
      <c r="H71" s="709">
        <v>1</v>
      </c>
      <c r="J71" s="697"/>
    </row>
    <row r="72" spans="2:10" x14ac:dyDescent="0.2">
      <c r="B72" s="707" t="str">
        <f t="shared" si="1"/>
        <v>AHUEHUEYO, XILITLA</v>
      </c>
      <c r="C72" s="708">
        <v>4</v>
      </c>
      <c r="D72" s="707" t="s">
        <v>619</v>
      </c>
      <c r="E72" s="709">
        <v>54</v>
      </c>
      <c r="F72" s="707" t="s">
        <v>326</v>
      </c>
      <c r="G72" s="710" t="s">
        <v>385</v>
      </c>
      <c r="H72" s="709">
        <v>1</v>
      </c>
      <c r="J72" s="697"/>
    </row>
    <row r="73" spans="2:10" x14ac:dyDescent="0.2">
      <c r="B73" s="707" t="str">
        <f t="shared" si="1"/>
        <v>AHUIMOL, TAMAZUNCHALE</v>
      </c>
      <c r="C73" s="708">
        <v>224</v>
      </c>
      <c r="D73" s="707" t="s">
        <v>620</v>
      </c>
      <c r="E73" s="709">
        <v>37</v>
      </c>
      <c r="F73" s="707" t="s">
        <v>262</v>
      </c>
      <c r="G73" s="710" t="s">
        <v>385</v>
      </c>
      <c r="H73" s="709">
        <v>1</v>
      </c>
      <c r="J73" s="697"/>
    </row>
    <row r="74" spans="2:10" x14ac:dyDescent="0.2">
      <c r="B74" s="707" t="str">
        <f t="shared" si="1"/>
        <v>AJACACO, COXCATLÁN</v>
      </c>
      <c r="C74" s="708">
        <v>2</v>
      </c>
      <c r="D74" s="707" t="s">
        <v>621</v>
      </c>
      <c r="E74" s="709">
        <v>14</v>
      </c>
      <c r="F74" s="707" t="s">
        <v>185</v>
      </c>
      <c r="G74" s="710" t="s">
        <v>385</v>
      </c>
      <c r="H74" s="709">
        <v>1</v>
      </c>
      <c r="J74" s="697"/>
    </row>
    <row r="75" spans="2:10" x14ac:dyDescent="0.2">
      <c r="B75" s="707" t="str">
        <f t="shared" si="1"/>
        <v>AJINCHE MARLAND, EBANO</v>
      </c>
      <c r="C75" s="708">
        <v>2</v>
      </c>
      <c r="D75" s="707" t="s">
        <v>622</v>
      </c>
      <c r="E75" s="709">
        <v>16</v>
      </c>
      <c r="F75" s="707" t="s">
        <v>188</v>
      </c>
      <c r="G75" s="710" t="s">
        <v>385</v>
      </c>
      <c r="H75" s="709">
        <v>1</v>
      </c>
      <c r="J75" s="697"/>
    </row>
    <row r="76" spans="2:10" x14ac:dyDescent="0.2">
      <c r="B76" s="707" t="str">
        <f t="shared" si="1"/>
        <v>AJUATITLA PRIMERA SECCIÓN, COXCATLÁN</v>
      </c>
      <c r="C76" s="708">
        <v>3</v>
      </c>
      <c r="D76" s="707" t="s">
        <v>623</v>
      </c>
      <c r="E76" s="709">
        <v>14</v>
      </c>
      <c r="F76" s="707" t="s">
        <v>185</v>
      </c>
      <c r="G76" s="710" t="s">
        <v>385</v>
      </c>
      <c r="H76" s="709">
        <v>1</v>
      </c>
      <c r="J76" s="697"/>
    </row>
    <row r="77" spans="2:10" x14ac:dyDescent="0.2">
      <c r="B77" s="707" t="str">
        <f t="shared" si="1"/>
        <v>AJUATITLA SEGUNDA SECCIÓN, COXCATLÁN</v>
      </c>
      <c r="C77" s="708">
        <v>67</v>
      </c>
      <c r="D77" s="707" t="s">
        <v>624</v>
      </c>
      <c r="E77" s="709">
        <v>14</v>
      </c>
      <c r="F77" s="707" t="s">
        <v>185</v>
      </c>
      <c r="G77" s="710" t="s">
        <v>385</v>
      </c>
      <c r="H77" s="709">
        <v>1</v>
      </c>
      <c r="J77" s="697"/>
    </row>
    <row r="78" spans="2:10" x14ac:dyDescent="0.2">
      <c r="B78" s="707" t="str">
        <f t="shared" si="1"/>
        <v>AKÁN TZEN, SAN ANTONIO</v>
      </c>
      <c r="C78" s="708">
        <v>88</v>
      </c>
      <c r="D78" s="707" t="s">
        <v>625</v>
      </c>
      <c r="E78" s="709">
        <v>26</v>
      </c>
      <c r="F78" s="707" t="s">
        <v>230</v>
      </c>
      <c r="G78" s="710" t="s">
        <v>385</v>
      </c>
      <c r="H78" s="709">
        <v>1</v>
      </c>
      <c r="J78" s="697"/>
    </row>
    <row r="79" spans="2:10" x14ac:dyDescent="0.2">
      <c r="B79" s="707" t="str">
        <f t="shared" si="1"/>
        <v>AL TZABALTE, AQUISMÓN</v>
      </c>
      <c r="C79" s="708">
        <v>245</v>
      </c>
      <c r="D79" s="707" t="s">
        <v>626</v>
      </c>
      <c r="E79" s="709">
        <v>3</v>
      </c>
      <c r="F79" s="707" t="s">
        <v>146</v>
      </c>
      <c r="G79" s="710" t="s">
        <v>385</v>
      </c>
      <c r="H79" s="709">
        <v>1</v>
      </c>
      <c r="J79" s="697"/>
    </row>
    <row r="80" spans="2:10" x14ac:dyDescent="0.2">
      <c r="B80" s="707" t="str">
        <f t="shared" si="1"/>
        <v>AL TZÁJIB, SAN ANTONIO</v>
      </c>
      <c r="C80" s="708">
        <v>47</v>
      </c>
      <c r="D80" s="707" t="s">
        <v>627</v>
      </c>
      <c r="E80" s="709">
        <v>26</v>
      </c>
      <c r="F80" s="707" t="s">
        <v>230</v>
      </c>
      <c r="G80" s="710" t="s">
        <v>385</v>
      </c>
      <c r="H80" s="709">
        <v>1</v>
      </c>
      <c r="J80" s="697"/>
    </row>
    <row r="81" spans="2:10" x14ac:dyDescent="0.2">
      <c r="B81" s="707" t="str">
        <f t="shared" si="1"/>
        <v>ALAMEDA, RIOVERDE</v>
      </c>
      <c r="C81" s="708">
        <v>138</v>
      </c>
      <c r="D81" s="707" t="s">
        <v>628</v>
      </c>
      <c r="E81" s="709">
        <v>24</v>
      </c>
      <c r="F81" s="707" t="s">
        <v>175</v>
      </c>
      <c r="G81" s="710" t="s">
        <v>385</v>
      </c>
      <c r="H81" s="709">
        <v>1</v>
      </c>
      <c r="J81" s="697"/>
    </row>
    <row r="82" spans="2:10" x14ac:dyDescent="0.2">
      <c r="B82" s="707" t="str">
        <f t="shared" si="1"/>
        <v>ALAMITOS DE LOS DÍAZ, CATORCE</v>
      </c>
      <c r="C82" s="708">
        <v>5</v>
      </c>
      <c r="D82" s="707" t="s">
        <v>629</v>
      </c>
      <c r="E82" s="709">
        <v>6</v>
      </c>
      <c r="F82" s="707" t="s">
        <v>580</v>
      </c>
      <c r="G82" s="710" t="s">
        <v>385</v>
      </c>
      <c r="H82" s="709">
        <v>1</v>
      </c>
      <c r="J82" s="697"/>
    </row>
    <row r="83" spans="2:10" x14ac:dyDescent="0.2">
      <c r="B83" s="707" t="str">
        <f t="shared" si="1"/>
        <v>ÁLAMOS DE SAN JUAN, SAN CIRO DE ACOSTA</v>
      </c>
      <c r="C83" s="708">
        <v>4</v>
      </c>
      <c r="D83" s="707" t="s">
        <v>630</v>
      </c>
      <c r="E83" s="709">
        <v>27</v>
      </c>
      <c r="F83" s="707" t="s">
        <v>234</v>
      </c>
      <c r="G83" s="710" t="s">
        <v>385</v>
      </c>
      <c r="H83" s="709">
        <v>1</v>
      </c>
      <c r="J83" s="697"/>
    </row>
    <row r="84" spans="2:10" x14ac:dyDescent="0.2">
      <c r="B84" s="707" t="str">
        <f t="shared" si="1"/>
        <v>ALAQUICH, HUEHUETLÁN</v>
      </c>
      <c r="C84" s="708">
        <v>26</v>
      </c>
      <c r="D84" s="707" t="s">
        <v>631</v>
      </c>
      <c r="E84" s="709">
        <v>18</v>
      </c>
      <c r="F84" s="707" t="s">
        <v>196</v>
      </c>
      <c r="G84" s="710" t="s">
        <v>385</v>
      </c>
      <c r="H84" s="709">
        <v>1</v>
      </c>
      <c r="J84" s="697"/>
    </row>
    <row r="85" spans="2:10" x14ac:dyDescent="0.2">
      <c r="B85" s="707" t="str">
        <f t="shared" si="1"/>
        <v>ALAQUINES, ALAQUINES</v>
      </c>
      <c r="C85" s="708">
        <v>1</v>
      </c>
      <c r="D85" s="707" t="s">
        <v>144</v>
      </c>
      <c r="E85" s="709">
        <v>2</v>
      </c>
      <c r="F85" s="707" t="s">
        <v>144</v>
      </c>
      <c r="G85" s="710" t="s">
        <v>385</v>
      </c>
      <c r="H85" s="709">
        <v>1</v>
      </c>
      <c r="J85" s="697"/>
    </row>
    <row r="86" spans="2:10" x14ac:dyDescent="0.2">
      <c r="B86" s="707" t="str">
        <f t="shared" si="1"/>
        <v>ALBERCA DE LA CRUZ, ZARAGOZA</v>
      </c>
      <c r="C86" s="708">
        <v>5</v>
      </c>
      <c r="D86" s="707" t="s">
        <v>632</v>
      </c>
      <c r="E86" s="709">
        <v>55</v>
      </c>
      <c r="F86" s="707" t="s">
        <v>476</v>
      </c>
      <c r="G86" s="710" t="s">
        <v>385</v>
      </c>
      <c r="H86" s="709">
        <v>1</v>
      </c>
      <c r="J86" s="697"/>
    </row>
    <row r="87" spans="2:10" x14ac:dyDescent="0.2">
      <c r="B87" s="707" t="str">
        <f t="shared" si="1"/>
        <v>ALBERTO CARRERA TORRES, VILLA DE REYES</v>
      </c>
      <c r="C87" s="708">
        <v>3</v>
      </c>
      <c r="D87" s="707" t="s">
        <v>633</v>
      </c>
      <c r="E87" s="709">
        <v>50</v>
      </c>
      <c r="F87" s="707" t="s">
        <v>208</v>
      </c>
      <c r="G87" s="710" t="s">
        <v>385</v>
      </c>
      <c r="H87" s="709">
        <v>1</v>
      </c>
      <c r="J87" s="697"/>
    </row>
    <row r="88" spans="2:10" x14ac:dyDescent="0.2">
      <c r="B88" s="707" t="str">
        <f t="shared" si="1"/>
        <v>ALCAPARROSA, SANTA MARÍA DEL RÍO</v>
      </c>
      <c r="C88" s="708">
        <v>503</v>
      </c>
      <c r="D88" s="707" t="s">
        <v>634</v>
      </c>
      <c r="E88" s="709">
        <v>32</v>
      </c>
      <c r="F88" s="707" t="s">
        <v>257</v>
      </c>
      <c r="G88" s="710" t="s">
        <v>385</v>
      </c>
      <c r="H88" s="709">
        <v>1</v>
      </c>
      <c r="J88" s="697"/>
    </row>
    <row r="89" spans="2:10" x14ac:dyDescent="0.2">
      <c r="B89" s="707" t="str">
        <f t="shared" si="1"/>
        <v>ALDHUK (TANJAJNEC), SAN ANTONIO</v>
      </c>
      <c r="C89" s="708">
        <v>81</v>
      </c>
      <c r="D89" s="707" t="s">
        <v>635</v>
      </c>
      <c r="E89" s="709">
        <v>26</v>
      </c>
      <c r="F89" s="707" t="s">
        <v>230</v>
      </c>
      <c r="G89" s="710" t="s">
        <v>385</v>
      </c>
      <c r="H89" s="709">
        <v>1</v>
      </c>
      <c r="J89" s="697"/>
    </row>
    <row r="90" spans="2:10" x14ac:dyDescent="0.2">
      <c r="B90" s="707" t="str">
        <f t="shared" si="1"/>
        <v>ALDZULUP OCTZÉN (SAN AGUSTÍN), TANCANHUITZ</v>
      </c>
      <c r="C90" s="708">
        <v>19</v>
      </c>
      <c r="D90" s="707" t="s">
        <v>636</v>
      </c>
      <c r="E90" s="709">
        <v>12</v>
      </c>
      <c r="F90" s="707" t="s">
        <v>252</v>
      </c>
      <c r="G90" s="710" t="s">
        <v>385</v>
      </c>
      <c r="H90" s="709">
        <v>1</v>
      </c>
      <c r="J90" s="697"/>
    </row>
    <row r="91" spans="2:10" x14ac:dyDescent="0.2">
      <c r="B91" s="707" t="str">
        <f t="shared" si="1"/>
        <v>ALDZULUP POYTZÉN, TANCANHUITZ</v>
      </c>
      <c r="C91" s="708">
        <v>23</v>
      </c>
      <c r="D91" s="707" t="s">
        <v>637</v>
      </c>
      <c r="E91" s="709">
        <v>12</v>
      </c>
      <c r="F91" s="707" t="s">
        <v>252</v>
      </c>
      <c r="G91" s="710" t="s">
        <v>385</v>
      </c>
      <c r="H91" s="709">
        <v>1</v>
      </c>
      <c r="J91" s="697"/>
    </row>
    <row r="92" spans="2:10" x14ac:dyDescent="0.2">
      <c r="B92" s="707" t="str">
        <f t="shared" si="1"/>
        <v>ALDZULUP, TANCANHUITZ</v>
      </c>
      <c r="C92" s="708">
        <v>3</v>
      </c>
      <c r="D92" s="707" t="s">
        <v>638</v>
      </c>
      <c r="E92" s="709">
        <v>12</v>
      </c>
      <c r="F92" s="707" t="s">
        <v>252</v>
      </c>
      <c r="G92" s="710" t="s">
        <v>385</v>
      </c>
      <c r="H92" s="709">
        <v>1</v>
      </c>
      <c r="J92" s="697"/>
    </row>
    <row r="93" spans="2:10" x14ac:dyDescent="0.2">
      <c r="B93" s="707" t="str">
        <f t="shared" si="1"/>
        <v>ALFREDO GÓMEZ (LOS POTOSINOS), EBANO</v>
      </c>
      <c r="C93" s="708">
        <v>179</v>
      </c>
      <c r="D93" s="707" t="s">
        <v>639</v>
      </c>
      <c r="E93" s="709">
        <v>16</v>
      </c>
      <c r="F93" s="707" t="s">
        <v>188</v>
      </c>
      <c r="G93" s="710" t="s">
        <v>385</v>
      </c>
      <c r="H93" s="709">
        <v>1</v>
      </c>
      <c r="J93" s="697"/>
    </row>
    <row r="94" spans="2:10" x14ac:dyDescent="0.2">
      <c r="B94" s="707" t="str">
        <f t="shared" si="1"/>
        <v>ALHUITOT (THIMANTZÉN), TANCANHUITZ</v>
      </c>
      <c r="C94" s="708">
        <v>2</v>
      </c>
      <c r="D94" s="707" t="s">
        <v>640</v>
      </c>
      <c r="E94" s="709">
        <v>12</v>
      </c>
      <c r="F94" s="707" t="s">
        <v>252</v>
      </c>
      <c r="G94" s="710" t="s">
        <v>385</v>
      </c>
      <c r="H94" s="709">
        <v>1</v>
      </c>
      <c r="J94" s="697"/>
    </row>
    <row r="95" spans="2:10" x14ac:dyDescent="0.2">
      <c r="B95" s="707" t="str">
        <f t="shared" si="1"/>
        <v>ALITZÉ, AQUISMÓN</v>
      </c>
      <c r="C95" s="708">
        <v>4</v>
      </c>
      <c r="D95" s="707" t="s">
        <v>641</v>
      </c>
      <c r="E95" s="709">
        <v>3</v>
      </c>
      <c r="F95" s="707" t="s">
        <v>146</v>
      </c>
      <c r="G95" s="710" t="s">
        <v>385</v>
      </c>
      <c r="H95" s="709">
        <v>1</v>
      </c>
      <c r="J95" s="697"/>
    </row>
    <row r="96" spans="2:10" x14ac:dyDescent="0.2">
      <c r="B96" s="707" t="str">
        <f t="shared" si="1"/>
        <v>ALJUANTZINTLA, TANCANHUITZ</v>
      </c>
      <c r="C96" s="708">
        <v>170</v>
      </c>
      <c r="D96" s="707" t="s">
        <v>642</v>
      </c>
      <c r="E96" s="709">
        <v>12</v>
      </c>
      <c r="F96" s="707" t="s">
        <v>252</v>
      </c>
      <c r="G96" s="710" t="s">
        <v>385</v>
      </c>
      <c r="H96" s="709">
        <v>1</v>
      </c>
      <c r="J96" s="697"/>
    </row>
    <row r="97" spans="2:10" x14ac:dyDescent="0.2">
      <c r="B97" s="707" t="str">
        <f t="shared" si="1"/>
        <v>ALKINÁ MOM, TANCANHUITZ</v>
      </c>
      <c r="C97" s="708">
        <v>111</v>
      </c>
      <c r="D97" s="707" t="s">
        <v>643</v>
      </c>
      <c r="E97" s="709">
        <v>12</v>
      </c>
      <c r="F97" s="707" t="s">
        <v>252</v>
      </c>
      <c r="G97" s="710" t="s">
        <v>385</v>
      </c>
      <c r="H97" s="709">
        <v>1</v>
      </c>
      <c r="J97" s="697"/>
    </row>
    <row r="98" spans="2:10" x14ac:dyDescent="0.2">
      <c r="B98" s="707" t="str">
        <f t="shared" si="1"/>
        <v>ALOJOX MOM, TANCANHUITZ</v>
      </c>
      <c r="C98" s="708">
        <v>112</v>
      </c>
      <c r="D98" s="707" t="s">
        <v>644</v>
      </c>
      <c r="E98" s="709">
        <v>12</v>
      </c>
      <c r="F98" s="707" t="s">
        <v>252</v>
      </c>
      <c r="G98" s="710" t="s">
        <v>385</v>
      </c>
      <c r="H98" s="709">
        <v>1</v>
      </c>
      <c r="J98" s="697"/>
    </row>
    <row r="99" spans="2:10" x14ac:dyDescent="0.2">
      <c r="B99" s="707" t="str">
        <f t="shared" si="1"/>
        <v>ALTAMIRA, ZARAGOZA</v>
      </c>
      <c r="C99" s="708">
        <v>6</v>
      </c>
      <c r="D99" s="707" t="s">
        <v>645</v>
      </c>
      <c r="E99" s="709">
        <v>55</v>
      </c>
      <c r="F99" s="707" t="s">
        <v>476</v>
      </c>
      <c r="G99" s="710" t="s">
        <v>385</v>
      </c>
      <c r="H99" s="709">
        <v>1</v>
      </c>
      <c r="J99" s="697"/>
    </row>
    <row r="100" spans="2:10" x14ac:dyDescent="0.2">
      <c r="B100" s="707" t="str">
        <f t="shared" si="1"/>
        <v>ALTE ANAM (LA BANQUETA), AQUISMÓN</v>
      </c>
      <c r="C100" s="708">
        <v>292</v>
      </c>
      <c r="D100" s="707" t="s">
        <v>646</v>
      </c>
      <c r="E100" s="709">
        <v>3</v>
      </c>
      <c r="F100" s="707" t="s">
        <v>146</v>
      </c>
      <c r="G100" s="710" t="s">
        <v>385</v>
      </c>
      <c r="H100" s="709">
        <v>1</v>
      </c>
      <c r="J100" s="697"/>
    </row>
    <row r="101" spans="2:10" x14ac:dyDescent="0.2">
      <c r="B101" s="707" t="str">
        <f t="shared" si="1"/>
        <v>ALTO DE LA CRUZ, TANQUIÁN DE ESCOBEDO</v>
      </c>
      <c r="C101" s="708">
        <v>58</v>
      </c>
      <c r="D101" s="707" t="s">
        <v>647</v>
      </c>
      <c r="E101" s="709">
        <v>42</v>
      </c>
      <c r="F101" s="707" t="s">
        <v>289</v>
      </c>
      <c r="G101" s="710" t="s">
        <v>385</v>
      </c>
      <c r="H101" s="709">
        <v>1</v>
      </c>
      <c r="J101" s="697"/>
    </row>
    <row r="102" spans="2:10" x14ac:dyDescent="0.2">
      <c r="B102" s="707" t="str">
        <f t="shared" si="1"/>
        <v>ÁLVAREZ, ZARAGOZA</v>
      </c>
      <c r="C102" s="708">
        <v>7</v>
      </c>
      <c r="D102" s="707" t="s">
        <v>648</v>
      </c>
      <c r="E102" s="709">
        <v>55</v>
      </c>
      <c r="F102" s="707" t="s">
        <v>476</v>
      </c>
      <c r="G102" s="710" t="s">
        <v>385</v>
      </c>
      <c r="H102" s="709">
        <v>1</v>
      </c>
      <c r="J102" s="697"/>
    </row>
    <row r="103" spans="2:10" x14ac:dyDescent="0.2">
      <c r="B103" s="713" t="str">
        <f t="shared" si="1"/>
        <v>ÁLVARO OBREGÓN (EL PUJAL), CIUDAD VALLES</v>
      </c>
      <c r="C103" s="714">
        <v>10</v>
      </c>
      <c r="D103" s="713" t="s">
        <v>649</v>
      </c>
      <c r="E103" s="715">
        <v>13</v>
      </c>
      <c r="F103" s="713" t="s">
        <v>181</v>
      </c>
      <c r="G103" s="716" t="s">
        <v>386</v>
      </c>
      <c r="H103" s="715">
        <v>2</v>
      </c>
      <c r="J103" s="697"/>
    </row>
    <row r="104" spans="2:10" x14ac:dyDescent="0.2">
      <c r="B104" s="713" t="str">
        <f t="shared" si="1"/>
        <v>ÁLVARO OBREGÓN (ESTACIÓN LOS CHARCOS), CHARCAS</v>
      </c>
      <c r="C104" s="714">
        <v>2</v>
      </c>
      <c r="D104" s="713" t="s">
        <v>650</v>
      </c>
      <c r="E104" s="715">
        <v>15</v>
      </c>
      <c r="F104" s="713" t="s">
        <v>167</v>
      </c>
      <c r="G104" s="716" t="s">
        <v>386</v>
      </c>
      <c r="H104" s="715">
        <v>2</v>
      </c>
      <c r="J104" s="697"/>
    </row>
    <row r="105" spans="2:10" x14ac:dyDescent="0.2">
      <c r="B105" s="707" t="str">
        <f t="shared" si="1"/>
        <v>ÁLVARO OBREGÓN, CIUDAD VALLES</v>
      </c>
      <c r="C105" s="708">
        <v>83</v>
      </c>
      <c r="D105" s="707" t="s">
        <v>651</v>
      </c>
      <c r="E105" s="709">
        <v>13</v>
      </c>
      <c r="F105" s="707" t="s">
        <v>181</v>
      </c>
      <c r="G105" s="710" t="s">
        <v>385</v>
      </c>
      <c r="H105" s="709">
        <v>1</v>
      </c>
      <c r="J105" s="697"/>
    </row>
    <row r="106" spans="2:10" x14ac:dyDescent="0.2">
      <c r="B106" s="707" t="str">
        <f t="shared" si="1"/>
        <v>AMATITLA SANTIAGO, TAMAZUNCHALE</v>
      </c>
      <c r="C106" s="708">
        <v>7</v>
      </c>
      <c r="D106" s="707" t="s">
        <v>652</v>
      </c>
      <c r="E106" s="709">
        <v>37</v>
      </c>
      <c r="F106" s="707" t="s">
        <v>262</v>
      </c>
      <c r="G106" s="710" t="s">
        <v>385</v>
      </c>
      <c r="H106" s="709">
        <v>1</v>
      </c>
      <c r="J106" s="697"/>
    </row>
    <row r="107" spans="2:10" x14ac:dyDescent="0.2">
      <c r="B107" s="707" t="str">
        <f t="shared" si="1"/>
        <v>AMATITLA TAMÁN, TAMAZUNCHALE</v>
      </c>
      <c r="C107" s="708">
        <v>8</v>
      </c>
      <c r="D107" s="707" t="s">
        <v>653</v>
      </c>
      <c r="E107" s="709">
        <v>37</v>
      </c>
      <c r="F107" s="707" t="s">
        <v>262</v>
      </c>
      <c r="G107" s="710" t="s">
        <v>385</v>
      </c>
      <c r="H107" s="709">
        <v>1</v>
      </c>
      <c r="J107" s="697"/>
    </row>
    <row r="108" spans="2:10" x14ac:dyDescent="0.2">
      <c r="B108" s="707" t="str">
        <f t="shared" si="1"/>
        <v>AMAXAC, COXCATLÁN</v>
      </c>
      <c r="C108" s="708">
        <v>4</v>
      </c>
      <c r="D108" s="707" t="s">
        <v>654</v>
      </c>
      <c r="E108" s="709">
        <v>14</v>
      </c>
      <c r="F108" s="707" t="s">
        <v>185</v>
      </c>
      <c r="G108" s="710" t="s">
        <v>385</v>
      </c>
      <c r="H108" s="709">
        <v>1</v>
      </c>
      <c r="J108" s="697"/>
    </row>
    <row r="109" spans="2:10" x14ac:dyDescent="0.2">
      <c r="B109" s="707" t="str">
        <f t="shared" si="1"/>
        <v>AMAYO DE ZARAGOZA (PUERTO DE AMAYO), XILITLA</v>
      </c>
      <c r="C109" s="708">
        <v>6</v>
      </c>
      <c r="D109" s="707" t="s">
        <v>655</v>
      </c>
      <c r="E109" s="709">
        <v>54</v>
      </c>
      <c r="F109" s="707" t="s">
        <v>326</v>
      </c>
      <c r="G109" s="710" t="s">
        <v>385</v>
      </c>
      <c r="H109" s="709">
        <v>1</v>
      </c>
      <c r="J109" s="697"/>
    </row>
    <row r="110" spans="2:10" x14ac:dyDescent="0.2">
      <c r="B110" s="707" t="str">
        <f t="shared" si="1"/>
        <v>AMOLADERAS, RAYÓN</v>
      </c>
      <c r="C110" s="708">
        <v>6</v>
      </c>
      <c r="D110" s="707" t="s">
        <v>656</v>
      </c>
      <c r="E110" s="709">
        <v>23</v>
      </c>
      <c r="F110" s="707" t="s">
        <v>218</v>
      </c>
      <c r="G110" s="710" t="s">
        <v>385</v>
      </c>
      <c r="H110" s="709">
        <v>1</v>
      </c>
      <c r="J110" s="697"/>
    </row>
    <row r="111" spans="2:10" x14ac:dyDescent="0.2">
      <c r="B111" s="707" t="str">
        <f t="shared" si="1"/>
        <v>AMPLIACIÓN COLONIA LAS BRISAS, TANLAJÁS</v>
      </c>
      <c r="C111" s="708">
        <v>181</v>
      </c>
      <c r="D111" s="707" t="s">
        <v>657</v>
      </c>
      <c r="E111" s="709">
        <v>41</v>
      </c>
      <c r="F111" s="707" t="s">
        <v>285</v>
      </c>
      <c r="G111" s="710" t="s">
        <v>385</v>
      </c>
      <c r="H111" s="709">
        <v>1</v>
      </c>
      <c r="J111" s="697"/>
    </row>
    <row r="112" spans="2:10" x14ac:dyDescent="0.2">
      <c r="B112" s="707" t="str">
        <f t="shared" si="1"/>
        <v>AMPLIACIÓN CUAYO BUENAVISTA, AXTLA DE TERRAZAS</v>
      </c>
      <c r="C112" s="708">
        <v>92</v>
      </c>
      <c r="D112" s="707" t="s">
        <v>658</v>
      </c>
      <c r="E112" s="709">
        <v>53</v>
      </c>
      <c r="F112" s="707" t="s">
        <v>150</v>
      </c>
      <c r="G112" s="710" t="s">
        <v>385</v>
      </c>
      <c r="H112" s="709">
        <v>1</v>
      </c>
      <c r="J112" s="697"/>
    </row>
    <row r="113" spans="2:10" x14ac:dyDescent="0.2">
      <c r="B113" s="707" t="str">
        <f t="shared" si="1"/>
        <v>AMPLIACIÓN DE HUICHIHUAYÁN, HUEHUETLÁN</v>
      </c>
      <c r="C113" s="708">
        <v>54</v>
      </c>
      <c r="D113" s="707" t="s">
        <v>659</v>
      </c>
      <c r="E113" s="709">
        <v>18</v>
      </c>
      <c r="F113" s="707" t="s">
        <v>196</v>
      </c>
      <c r="G113" s="710" t="s">
        <v>385</v>
      </c>
      <c r="H113" s="709">
        <v>1</v>
      </c>
      <c r="J113" s="697"/>
    </row>
    <row r="114" spans="2:10" x14ac:dyDescent="0.2">
      <c r="B114" s="713" t="str">
        <f t="shared" si="1"/>
        <v>AMPLIACIÓN DE SAN RAFAEL, MATEHUALA</v>
      </c>
      <c r="C114" s="714">
        <v>268</v>
      </c>
      <c r="D114" s="713" t="s">
        <v>660</v>
      </c>
      <c r="E114" s="715">
        <v>20</v>
      </c>
      <c r="F114" s="713" t="s">
        <v>170</v>
      </c>
      <c r="G114" s="716" t="s">
        <v>386</v>
      </c>
      <c r="H114" s="715">
        <v>2</v>
      </c>
      <c r="J114" s="697"/>
    </row>
    <row r="115" spans="2:10" x14ac:dyDescent="0.2">
      <c r="B115" s="707" t="str">
        <f t="shared" si="1"/>
        <v>AMPLIACIÓN DE TEMALACACO, TAMPACÁN</v>
      </c>
      <c r="C115" s="708">
        <v>83</v>
      </c>
      <c r="D115" s="707" t="s">
        <v>661</v>
      </c>
      <c r="E115" s="709">
        <v>38</v>
      </c>
      <c r="F115" s="707" t="s">
        <v>272</v>
      </c>
      <c r="G115" s="710" t="s">
        <v>385</v>
      </c>
      <c r="H115" s="709">
        <v>1</v>
      </c>
      <c r="J115" s="697"/>
    </row>
    <row r="116" spans="2:10" x14ac:dyDescent="0.2">
      <c r="B116" s="707" t="str">
        <f t="shared" si="1"/>
        <v>AMPLIACIÓN EJIDO EL JABALÍ (LA CURVA), RIOVERDE</v>
      </c>
      <c r="C116" s="708">
        <v>452</v>
      </c>
      <c r="D116" s="707" t="s">
        <v>662</v>
      </c>
      <c r="E116" s="709">
        <v>24</v>
      </c>
      <c r="F116" s="707" t="s">
        <v>175</v>
      </c>
      <c r="G116" s="710" t="s">
        <v>385</v>
      </c>
      <c r="H116" s="709">
        <v>1</v>
      </c>
      <c r="J116" s="697"/>
    </row>
    <row r="117" spans="2:10" x14ac:dyDescent="0.2">
      <c r="B117" s="713" t="str">
        <f t="shared" si="1"/>
        <v>AMPLIACIÓN LA HINCADA, CIUDAD VALLES</v>
      </c>
      <c r="C117" s="714">
        <v>562</v>
      </c>
      <c r="D117" s="713" t="s">
        <v>663</v>
      </c>
      <c r="E117" s="715">
        <v>13</v>
      </c>
      <c r="F117" s="713" t="s">
        <v>181</v>
      </c>
      <c r="G117" s="716" t="s">
        <v>386</v>
      </c>
      <c r="H117" s="715">
        <v>2</v>
      </c>
      <c r="J117" s="697"/>
    </row>
    <row r="118" spans="2:10" x14ac:dyDescent="0.2">
      <c r="B118" s="707" t="str">
        <f t="shared" si="1"/>
        <v>AMPLIACIÓN NUEVO HULERO, TAMPACÁN</v>
      </c>
      <c r="C118" s="708">
        <v>32</v>
      </c>
      <c r="D118" s="707" t="s">
        <v>664</v>
      </c>
      <c r="E118" s="709">
        <v>38</v>
      </c>
      <c r="F118" s="707" t="s">
        <v>272</v>
      </c>
      <c r="G118" s="710" t="s">
        <v>385</v>
      </c>
      <c r="H118" s="709">
        <v>1</v>
      </c>
      <c r="J118" s="697"/>
    </row>
    <row r="119" spans="2:10" x14ac:dyDescent="0.2">
      <c r="B119" s="707" t="str">
        <f t="shared" si="1"/>
        <v>AMULTZÁN, TANLAJÁS</v>
      </c>
      <c r="C119" s="708">
        <v>41</v>
      </c>
      <c r="D119" s="707" t="s">
        <v>665</v>
      </c>
      <c r="E119" s="709">
        <v>41</v>
      </c>
      <c r="F119" s="707" t="s">
        <v>285</v>
      </c>
      <c r="G119" s="710" t="s">
        <v>385</v>
      </c>
      <c r="H119" s="709">
        <v>1</v>
      </c>
      <c r="J119" s="697"/>
    </row>
    <row r="120" spans="2:10" x14ac:dyDescent="0.2">
      <c r="B120" s="707" t="str">
        <f t="shared" si="1"/>
        <v>ANCÓN, MOCTEZUMA</v>
      </c>
      <c r="C120" s="708">
        <v>4</v>
      </c>
      <c r="D120" s="707" t="s">
        <v>666</v>
      </c>
      <c r="E120" s="709">
        <v>22</v>
      </c>
      <c r="F120" s="707" t="s">
        <v>213</v>
      </c>
      <c r="G120" s="710" t="s">
        <v>385</v>
      </c>
      <c r="H120" s="709">
        <v>1</v>
      </c>
      <c r="J120" s="697"/>
    </row>
    <row r="121" spans="2:10" x14ac:dyDescent="0.2">
      <c r="B121" s="707" t="str">
        <f t="shared" si="1"/>
        <v>ANDREA SAN JUAN, CIUDAD VALLES</v>
      </c>
      <c r="C121" s="708">
        <v>867</v>
      </c>
      <c r="D121" s="707" t="s">
        <v>667</v>
      </c>
      <c r="E121" s="709">
        <v>13</v>
      </c>
      <c r="F121" s="707" t="s">
        <v>181</v>
      </c>
      <c r="G121" s="710" t="s">
        <v>385</v>
      </c>
      <c r="H121" s="709">
        <v>1</v>
      </c>
      <c r="J121" s="697"/>
    </row>
    <row r="122" spans="2:10" x14ac:dyDescent="0.2">
      <c r="B122" s="707" t="str">
        <f t="shared" si="1"/>
        <v>ANDRÉS RANGEL, VENADO</v>
      </c>
      <c r="C122" s="708">
        <v>129</v>
      </c>
      <c r="D122" s="707" t="s">
        <v>668</v>
      </c>
      <c r="E122" s="709">
        <v>45</v>
      </c>
      <c r="F122" s="707" t="s">
        <v>303</v>
      </c>
      <c r="G122" s="710" t="s">
        <v>385</v>
      </c>
      <c r="H122" s="709">
        <v>1</v>
      </c>
      <c r="J122" s="697"/>
    </row>
    <row r="123" spans="2:10" x14ac:dyDescent="0.2">
      <c r="B123" s="707" t="str">
        <f t="shared" si="1"/>
        <v>ANEXO EJIDO NIÑOS HÉROES, TANLAJÁS</v>
      </c>
      <c r="C123" s="708">
        <v>125</v>
      </c>
      <c r="D123" s="707" t="s">
        <v>669</v>
      </c>
      <c r="E123" s="709">
        <v>41</v>
      </c>
      <c r="F123" s="707" t="s">
        <v>285</v>
      </c>
      <c r="G123" s="710" t="s">
        <v>385</v>
      </c>
      <c r="H123" s="709">
        <v>1</v>
      </c>
      <c r="J123" s="697"/>
    </row>
    <row r="124" spans="2:10" x14ac:dyDescent="0.2">
      <c r="B124" s="707" t="str">
        <f t="shared" si="1"/>
        <v>ANEXO EL RIACHUELO, RIOVERDE</v>
      </c>
      <c r="C124" s="708">
        <v>468</v>
      </c>
      <c r="D124" s="707" t="s">
        <v>670</v>
      </c>
      <c r="E124" s="709">
        <v>24</v>
      </c>
      <c r="F124" s="707" t="s">
        <v>175</v>
      </c>
      <c r="G124" s="710" t="s">
        <v>385</v>
      </c>
      <c r="H124" s="709">
        <v>1</v>
      </c>
      <c r="J124" s="697"/>
    </row>
    <row r="125" spans="2:10" x14ac:dyDescent="0.2">
      <c r="B125" s="707" t="str">
        <f t="shared" si="1"/>
        <v>ANEXO QUELABITAD CALABAZAS, TANLAJÁS</v>
      </c>
      <c r="C125" s="708">
        <v>26</v>
      </c>
      <c r="D125" s="707" t="s">
        <v>671</v>
      </c>
      <c r="E125" s="709">
        <v>41</v>
      </c>
      <c r="F125" s="707" t="s">
        <v>285</v>
      </c>
      <c r="G125" s="710" t="s">
        <v>385</v>
      </c>
      <c r="H125" s="709">
        <v>1</v>
      </c>
      <c r="J125" s="697"/>
    </row>
    <row r="126" spans="2:10" x14ac:dyDescent="0.2">
      <c r="B126" s="707" t="str">
        <f t="shared" si="1"/>
        <v>ANEXO SAN JOSÉ XILATZÉN, TANLAJÁS</v>
      </c>
      <c r="C126" s="708">
        <v>171</v>
      </c>
      <c r="D126" s="707" t="s">
        <v>672</v>
      </c>
      <c r="E126" s="709">
        <v>41</v>
      </c>
      <c r="F126" s="707" t="s">
        <v>285</v>
      </c>
      <c r="G126" s="710" t="s">
        <v>385</v>
      </c>
      <c r="H126" s="709">
        <v>1</v>
      </c>
      <c r="J126" s="697"/>
    </row>
    <row r="127" spans="2:10" x14ac:dyDescent="0.2">
      <c r="B127" s="707" t="str">
        <f t="shared" si="1"/>
        <v>ANGOSTURA (LOS CANELOS), RIOVERDE</v>
      </c>
      <c r="C127" s="708">
        <v>9</v>
      </c>
      <c r="D127" s="707" t="s">
        <v>673</v>
      </c>
      <c r="E127" s="709">
        <v>24</v>
      </c>
      <c r="F127" s="707" t="s">
        <v>175</v>
      </c>
      <c r="G127" s="710" t="s">
        <v>385</v>
      </c>
      <c r="H127" s="709">
        <v>1</v>
      </c>
      <c r="J127" s="697"/>
    </row>
    <row r="128" spans="2:10" x14ac:dyDescent="0.2">
      <c r="B128" s="707" t="str">
        <f t="shared" si="1"/>
        <v>ANGOSTURA, SAN LUIS POTOSÍ</v>
      </c>
      <c r="C128" s="708">
        <v>216</v>
      </c>
      <c r="D128" s="707" t="s">
        <v>674</v>
      </c>
      <c r="E128" s="709">
        <v>28</v>
      </c>
      <c r="F128" s="707" t="s">
        <v>239</v>
      </c>
      <c r="G128" s="710" t="s">
        <v>385</v>
      </c>
      <c r="H128" s="709">
        <v>1</v>
      </c>
      <c r="J128" s="697"/>
    </row>
    <row r="129" spans="2:10" x14ac:dyDescent="0.2">
      <c r="B129" s="707" t="str">
        <f t="shared" si="1"/>
        <v>ANTEOJOS, SANTA CATARINA</v>
      </c>
      <c r="C129" s="708">
        <v>3</v>
      </c>
      <c r="D129" s="707" t="s">
        <v>675</v>
      </c>
      <c r="E129" s="709">
        <v>31</v>
      </c>
      <c r="F129" s="707" t="s">
        <v>254</v>
      </c>
      <c r="G129" s="710" t="s">
        <v>385</v>
      </c>
      <c r="H129" s="709">
        <v>1</v>
      </c>
      <c r="J129" s="697"/>
    </row>
    <row r="130" spans="2:10" x14ac:dyDescent="0.2">
      <c r="B130" s="707" t="str">
        <f t="shared" si="1"/>
        <v>ANTIGUA REFORMA, EBANO</v>
      </c>
      <c r="C130" s="708">
        <v>84</v>
      </c>
      <c r="D130" s="707" t="s">
        <v>676</v>
      </c>
      <c r="E130" s="709">
        <v>16</v>
      </c>
      <c r="F130" s="707" t="s">
        <v>188</v>
      </c>
      <c r="G130" s="710" t="s">
        <v>385</v>
      </c>
      <c r="H130" s="709">
        <v>1</v>
      </c>
      <c r="J130" s="697"/>
    </row>
    <row r="131" spans="2:10" x14ac:dyDescent="0.2">
      <c r="B131" s="707" t="str">
        <f t="shared" si="1"/>
        <v>ANTIGUO TAMBOLÓN, CIUDAD VALLES</v>
      </c>
      <c r="C131" s="708">
        <v>482</v>
      </c>
      <c r="D131" s="707" t="s">
        <v>677</v>
      </c>
      <c r="E131" s="709">
        <v>13</v>
      </c>
      <c r="F131" s="707" t="s">
        <v>181</v>
      </c>
      <c r="G131" s="710" t="s">
        <v>385</v>
      </c>
      <c r="H131" s="709">
        <v>1</v>
      </c>
      <c r="J131" s="697"/>
    </row>
    <row r="132" spans="2:10" x14ac:dyDescent="0.2">
      <c r="B132" s="713" t="str">
        <f t="shared" si="1"/>
        <v>ANTIGUO TAMUÍN, TAMUÍN</v>
      </c>
      <c r="C132" s="714">
        <v>6</v>
      </c>
      <c r="D132" s="713" t="s">
        <v>678</v>
      </c>
      <c r="E132" s="715">
        <v>40</v>
      </c>
      <c r="F132" s="713" t="s">
        <v>279</v>
      </c>
      <c r="G132" s="716" t="s">
        <v>386</v>
      </c>
      <c r="H132" s="715">
        <v>2</v>
      </c>
      <c r="J132" s="697"/>
    </row>
    <row r="133" spans="2:10" x14ac:dyDescent="0.2">
      <c r="B133" s="713" t="str">
        <f t="shared" si="1"/>
        <v>ANTONIO AGUIÑAGA PIÑÓN, SOLEDAD DE GRACIANO SÁNCHEZ</v>
      </c>
      <c r="C133" s="714">
        <v>138</v>
      </c>
      <c r="D133" s="713" t="s">
        <v>679</v>
      </c>
      <c r="E133" s="715">
        <v>35</v>
      </c>
      <c r="F133" s="713" t="s">
        <v>264</v>
      </c>
      <c r="G133" s="716" t="s">
        <v>387</v>
      </c>
      <c r="H133" s="715">
        <v>3</v>
      </c>
      <c r="J133" s="697"/>
    </row>
    <row r="134" spans="2:10" x14ac:dyDescent="0.2">
      <c r="B134" s="707" t="str">
        <f t="shared" ref="B134:B197" si="2">CONCATENATE(D134,","," ",F134)</f>
        <v>APANCO, MATLAPA</v>
      </c>
      <c r="C134" s="708">
        <v>5</v>
      </c>
      <c r="D134" s="707" t="s">
        <v>680</v>
      </c>
      <c r="E134" s="709">
        <v>57</v>
      </c>
      <c r="F134" s="707" t="s">
        <v>206</v>
      </c>
      <c r="G134" s="710" t="s">
        <v>385</v>
      </c>
      <c r="H134" s="709">
        <v>1</v>
      </c>
      <c r="J134" s="697"/>
    </row>
    <row r="135" spans="2:10" x14ac:dyDescent="0.2">
      <c r="B135" s="707" t="str">
        <f t="shared" si="2"/>
        <v>APAXTIANTLA (APAXTIANTLÁN), SAN MARTÍN CHALCHICUAUTLA</v>
      </c>
      <c r="C135" s="708">
        <v>7</v>
      </c>
      <c r="D135" s="707" t="s">
        <v>681</v>
      </c>
      <c r="E135" s="709">
        <v>29</v>
      </c>
      <c r="F135" s="707" t="s">
        <v>242</v>
      </c>
      <c r="G135" s="710" t="s">
        <v>385</v>
      </c>
      <c r="H135" s="709">
        <v>1</v>
      </c>
      <c r="J135" s="697"/>
    </row>
    <row r="136" spans="2:10" x14ac:dyDescent="0.2">
      <c r="B136" s="707" t="str">
        <f t="shared" si="2"/>
        <v>APETZCO, XILITLA</v>
      </c>
      <c r="C136" s="708">
        <v>8</v>
      </c>
      <c r="D136" s="707" t="s">
        <v>682</v>
      </c>
      <c r="E136" s="709">
        <v>54</v>
      </c>
      <c r="F136" s="707" t="s">
        <v>326</v>
      </c>
      <c r="G136" s="710" t="s">
        <v>385</v>
      </c>
      <c r="H136" s="709">
        <v>1</v>
      </c>
      <c r="J136" s="697"/>
    </row>
    <row r="137" spans="2:10" x14ac:dyDescent="0.2">
      <c r="B137" s="707" t="str">
        <f t="shared" si="2"/>
        <v>APIGYA II, TANCANHUITZ</v>
      </c>
      <c r="C137" s="708">
        <v>116</v>
      </c>
      <c r="D137" s="707" t="s">
        <v>683</v>
      </c>
      <c r="E137" s="709">
        <v>12</v>
      </c>
      <c r="F137" s="707" t="s">
        <v>252</v>
      </c>
      <c r="G137" s="710" t="s">
        <v>385</v>
      </c>
      <c r="H137" s="709">
        <v>1</v>
      </c>
      <c r="J137" s="697"/>
    </row>
    <row r="138" spans="2:10" x14ac:dyDescent="0.2">
      <c r="B138" s="707" t="str">
        <f t="shared" si="2"/>
        <v>APIGYA UNO, TANCANHUITZ</v>
      </c>
      <c r="C138" s="708">
        <v>117</v>
      </c>
      <c r="D138" s="707" t="s">
        <v>684</v>
      </c>
      <c r="E138" s="709">
        <v>12</v>
      </c>
      <c r="F138" s="707" t="s">
        <v>252</v>
      </c>
      <c r="G138" s="710" t="s">
        <v>385</v>
      </c>
      <c r="H138" s="709">
        <v>1</v>
      </c>
      <c r="J138" s="697"/>
    </row>
    <row r="139" spans="2:10" x14ac:dyDescent="0.2">
      <c r="B139" s="707" t="str">
        <f t="shared" si="2"/>
        <v>AQUICHAL, SAN MARTÍN CHALCHICUAUTLA</v>
      </c>
      <c r="C139" s="708">
        <v>8</v>
      </c>
      <c r="D139" s="707" t="s">
        <v>685</v>
      </c>
      <c r="E139" s="709">
        <v>29</v>
      </c>
      <c r="F139" s="707" t="s">
        <v>242</v>
      </c>
      <c r="G139" s="710" t="s">
        <v>385</v>
      </c>
      <c r="H139" s="709">
        <v>1</v>
      </c>
      <c r="J139" s="697"/>
    </row>
    <row r="140" spans="2:10" x14ac:dyDescent="0.2">
      <c r="B140" s="707" t="str">
        <f t="shared" si="2"/>
        <v>AQUICHAMEL, TAMAZUNCHALE</v>
      </c>
      <c r="C140" s="708">
        <v>300</v>
      </c>
      <c r="D140" s="707" t="s">
        <v>686</v>
      </c>
      <c r="E140" s="709">
        <v>37</v>
      </c>
      <c r="F140" s="707" t="s">
        <v>262</v>
      </c>
      <c r="G140" s="710" t="s">
        <v>385</v>
      </c>
      <c r="H140" s="709">
        <v>1</v>
      </c>
      <c r="J140" s="697"/>
    </row>
    <row r="141" spans="2:10" x14ac:dyDescent="0.2">
      <c r="B141" s="707" t="str">
        <f t="shared" si="2"/>
        <v>AQUICHE, SAN ANTONIO</v>
      </c>
      <c r="C141" s="708">
        <v>19</v>
      </c>
      <c r="D141" s="707" t="s">
        <v>687</v>
      </c>
      <c r="E141" s="709">
        <v>26</v>
      </c>
      <c r="F141" s="707" t="s">
        <v>230</v>
      </c>
      <c r="G141" s="710" t="s">
        <v>385</v>
      </c>
      <c r="H141" s="709">
        <v>1</v>
      </c>
      <c r="J141" s="697"/>
    </row>
    <row r="142" spans="2:10" x14ac:dyDescent="0.2">
      <c r="B142" s="707" t="str">
        <f t="shared" si="2"/>
        <v>AQUILES SERDÁN, CHARCAS</v>
      </c>
      <c r="C142" s="708">
        <v>3</v>
      </c>
      <c r="D142" s="707" t="s">
        <v>688</v>
      </c>
      <c r="E142" s="709">
        <v>15</v>
      </c>
      <c r="F142" s="707" t="s">
        <v>167</v>
      </c>
      <c r="G142" s="710" t="s">
        <v>385</v>
      </c>
      <c r="H142" s="709">
        <v>1</v>
      </c>
      <c r="J142" s="697"/>
    </row>
    <row r="143" spans="2:10" x14ac:dyDescent="0.2">
      <c r="B143" s="707" t="str">
        <f t="shared" si="2"/>
        <v>AQUILES SERDÁN, CIUDAD DEL MAÍZ</v>
      </c>
      <c r="C143" s="708">
        <v>8</v>
      </c>
      <c r="D143" s="707" t="s">
        <v>688</v>
      </c>
      <c r="E143" s="709">
        <v>10</v>
      </c>
      <c r="F143" s="707" t="s">
        <v>172</v>
      </c>
      <c r="G143" s="710" t="s">
        <v>385</v>
      </c>
      <c r="H143" s="709">
        <v>1</v>
      </c>
      <c r="J143" s="697"/>
    </row>
    <row r="144" spans="2:10" x14ac:dyDescent="0.2">
      <c r="B144" s="713" t="str">
        <f t="shared" si="2"/>
        <v>AQUISMÓN, AQUISMÓN</v>
      </c>
      <c r="C144" s="714">
        <v>1</v>
      </c>
      <c r="D144" s="713" t="s">
        <v>146</v>
      </c>
      <c r="E144" s="715">
        <v>3</v>
      </c>
      <c r="F144" s="713" t="s">
        <v>146</v>
      </c>
      <c r="G144" s="716" t="s">
        <v>386</v>
      </c>
      <c r="H144" s="715">
        <v>2</v>
      </c>
      <c r="J144" s="697"/>
    </row>
    <row r="145" spans="2:10" x14ac:dyDescent="0.2">
      <c r="B145" s="707" t="str">
        <f t="shared" si="2"/>
        <v>ARCO GRANDE (LOS ARQUITOS DE SAN ISIDRO), RIOVERDE</v>
      </c>
      <c r="C145" s="708">
        <v>10</v>
      </c>
      <c r="D145" s="707" t="s">
        <v>689</v>
      </c>
      <c r="E145" s="709">
        <v>24</v>
      </c>
      <c r="F145" s="707" t="s">
        <v>175</v>
      </c>
      <c r="G145" s="710" t="s">
        <v>385</v>
      </c>
      <c r="H145" s="709">
        <v>1</v>
      </c>
      <c r="J145" s="697"/>
    </row>
    <row r="146" spans="2:10" x14ac:dyDescent="0.2">
      <c r="B146" s="707" t="str">
        <f t="shared" si="2"/>
        <v>ARENAL DE MORELOS, AHUALULCO</v>
      </c>
      <c r="C146" s="708">
        <v>5</v>
      </c>
      <c r="D146" s="707" t="s">
        <v>690</v>
      </c>
      <c r="E146" s="709">
        <v>1</v>
      </c>
      <c r="F146" s="707" t="s">
        <v>202</v>
      </c>
      <c r="G146" s="710" t="s">
        <v>385</v>
      </c>
      <c r="H146" s="709">
        <v>1</v>
      </c>
      <c r="J146" s="697"/>
    </row>
    <row r="147" spans="2:10" x14ac:dyDescent="0.2">
      <c r="B147" s="713" t="str">
        <f t="shared" si="2"/>
        <v>ARMADILLO DE LOS INFANTE, ARMADILLO DE LOS INFANTE</v>
      </c>
      <c r="C147" s="714">
        <v>1</v>
      </c>
      <c r="D147" s="713" t="s">
        <v>148</v>
      </c>
      <c r="E147" s="715">
        <v>4</v>
      </c>
      <c r="F147" s="713" t="s">
        <v>148</v>
      </c>
      <c r="G147" s="716" t="s">
        <v>387</v>
      </c>
      <c r="H147" s="715">
        <v>3</v>
      </c>
      <c r="J147" s="697"/>
    </row>
    <row r="148" spans="2:10" x14ac:dyDescent="0.2">
      <c r="B148" s="707" t="str">
        <f t="shared" si="2"/>
        <v>ARREATES, ZARAGOZA</v>
      </c>
      <c r="C148" s="708">
        <v>9</v>
      </c>
      <c r="D148" s="707" t="s">
        <v>691</v>
      </c>
      <c r="E148" s="709">
        <v>55</v>
      </c>
      <c r="F148" s="707" t="s">
        <v>476</v>
      </c>
      <c r="G148" s="710" t="s">
        <v>385</v>
      </c>
      <c r="H148" s="709">
        <v>1</v>
      </c>
      <c r="J148" s="697"/>
    </row>
    <row r="149" spans="2:10" x14ac:dyDescent="0.2">
      <c r="B149" s="707" t="str">
        <f t="shared" si="2"/>
        <v>ARROYITO DEL AGUA, MATEHUALA</v>
      </c>
      <c r="C149" s="708">
        <v>4</v>
      </c>
      <c r="D149" s="707" t="s">
        <v>692</v>
      </c>
      <c r="E149" s="709">
        <v>20</v>
      </c>
      <c r="F149" s="707" t="s">
        <v>170</v>
      </c>
      <c r="G149" s="710" t="s">
        <v>385</v>
      </c>
      <c r="H149" s="709">
        <v>1</v>
      </c>
      <c r="J149" s="697"/>
    </row>
    <row r="150" spans="2:10" x14ac:dyDescent="0.2">
      <c r="B150" s="707" t="str">
        <f t="shared" si="2"/>
        <v>ARROYO BLANCO, AHUALULCO</v>
      </c>
      <c r="C150" s="708">
        <v>52</v>
      </c>
      <c r="D150" s="707" t="s">
        <v>693</v>
      </c>
      <c r="E150" s="709">
        <v>1</v>
      </c>
      <c r="F150" s="707" t="s">
        <v>202</v>
      </c>
      <c r="G150" s="710" t="s">
        <v>385</v>
      </c>
      <c r="H150" s="709">
        <v>1</v>
      </c>
      <c r="J150" s="697"/>
    </row>
    <row r="151" spans="2:10" x14ac:dyDescent="0.2">
      <c r="B151" s="707" t="str">
        <f t="shared" si="2"/>
        <v>ARROYO BLANCO, VILLA DE REYES</v>
      </c>
      <c r="C151" s="708">
        <v>5</v>
      </c>
      <c r="D151" s="707" t="s">
        <v>693</v>
      </c>
      <c r="E151" s="709">
        <v>50</v>
      </c>
      <c r="F151" s="707" t="s">
        <v>208</v>
      </c>
      <c r="G151" s="710" t="s">
        <v>385</v>
      </c>
      <c r="H151" s="709">
        <v>1</v>
      </c>
      <c r="J151" s="697"/>
    </row>
    <row r="152" spans="2:10" x14ac:dyDescent="0.2">
      <c r="B152" s="707" t="str">
        <f t="shared" si="2"/>
        <v>ARROYO DE EN MEDIO, AXTLA DE TERRAZAS</v>
      </c>
      <c r="C152" s="708">
        <v>5</v>
      </c>
      <c r="D152" s="707" t="s">
        <v>694</v>
      </c>
      <c r="E152" s="709">
        <v>53</v>
      </c>
      <c r="F152" s="707" t="s">
        <v>150</v>
      </c>
      <c r="G152" s="710" t="s">
        <v>385</v>
      </c>
      <c r="H152" s="709">
        <v>1</v>
      </c>
      <c r="J152" s="697"/>
    </row>
    <row r="153" spans="2:10" x14ac:dyDescent="0.2">
      <c r="B153" s="707" t="str">
        <f t="shared" si="2"/>
        <v>ARROYO DE LA CAL, RIOVERDE</v>
      </c>
      <c r="C153" s="708">
        <v>473</v>
      </c>
      <c r="D153" s="707" t="s">
        <v>695</v>
      </c>
      <c r="E153" s="709">
        <v>24</v>
      </c>
      <c r="F153" s="707" t="s">
        <v>175</v>
      </c>
      <c r="G153" s="710" t="s">
        <v>385</v>
      </c>
      <c r="H153" s="709">
        <v>1</v>
      </c>
      <c r="J153" s="697"/>
    </row>
    <row r="154" spans="2:10" x14ac:dyDescent="0.2">
      <c r="B154" s="707" t="str">
        <f t="shared" si="2"/>
        <v>ARROYO DE LOS PATOS, TAMAZUNCHALE</v>
      </c>
      <c r="C154" s="708">
        <v>126</v>
      </c>
      <c r="D154" s="707" t="s">
        <v>696</v>
      </c>
      <c r="E154" s="709">
        <v>37</v>
      </c>
      <c r="F154" s="707" t="s">
        <v>262</v>
      </c>
      <c r="G154" s="710" t="s">
        <v>385</v>
      </c>
      <c r="H154" s="709">
        <v>1</v>
      </c>
      <c r="J154" s="697"/>
    </row>
    <row r="155" spans="2:10" x14ac:dyDescent="0.2">
      <c r="B155" s="707" t="str">
        <f t="shared" si="2"/>
        <v>ARROYO GRANDE, SANTA MARÍA DEL RÍO</v>
      </c>
      <c r="C155" s="708">
        <v>19</v>
      </c>
      <c r="D155" s="707" t="s">
        <v>697</v>
      </c>
      <c r="E155" s="709">
        <v>32</v>
      </c>
      <c r="F155" s="707" t="s">
        <v>257</v>
      </c>
      <c r="G155" s="710" t="s">
        <v>385</v>
      </c>
      <c r="H155" s="709">
        <v>1</v>
      </c>
      <c r="J155" s="697"/>
    </row>
    <row r="156" spans="2:10" x14ac:dyDescent="0.2">
      <c r="B156" s="707" t="str">
        <f t="shared" si="2"/>
        <v>ARROYO GRANDE, TAMPAMOLÓN CORONA</v>
      </c>
      <c r="C156" s="708">
        <v>4</v>
      </c>
      <c r="D156" s="707" t="s">
        <v>697</v>
      </c>
      <c r="E156" s="709">
        <v>39</v>
      </c>
      <c r="F156" s="707" t="s">
        <v>276</v>
      </c>
      <c r="G156" s="710" t="s">
        <v>385</v>
      </c>
      <c r="H156" s="709">
        <v>1</v>
      </c>
      <c r="J156" s="697"/>
    </row>
    <row r="157" spans="2:10" x14ac:dyDescent="0.2">
      <c r="B157" s="713" t="str">
        <f t="shared" si="2"/>
        <v>ARROYO HONDO, ARMADILLO DE LOS INFANTE</v>
      </c>
      <c r="C157" s="714">
        <v>4</v>
      </c>
      <c r="D157" s="713" t="s">
        <v>698</v>
      </c>
      <c r="E157" s="715">
        <v>4</v>
      </c>
      <c r="F157" s="713" t="s">
        <v>148</v>
      </c>
      <c r="G157" s="716" t="s">
        <v>386</v>
      </c>
      <c r="H157" s="715">
        <v>2</v>
      </c>
      <c r="J157" s="697"/>
    </row>
    <row r="158" spans="2:10" x14ac:dyDescent="0.2">
      <c r="B158" s="713" t="str">
        <f t="shared" si="2"/>
        <v>ARROYO HONDO, MOCTEZUMA</v>
      </c>
      <c r="C158" s="714">
        <v>5</v>
      </c>
      <c r="D158" s="713" t="s">
        <v>698</v>
      </c>
      <c r="E158" s="715">
        <v>22</v>
      </c>
      <c r="F158" s="713" t="s">
        <v>213</v>
      </c>
      <c r="G158" s="716" t="s">
        <v>386</v>
      </c>
      <c r="H158" s="715">
        <v>2</v>
      </c>
      <c r="J158" s="697"/>
    </row>
    <row r="159" spans="2:10" x14ac:dyDescent="0.2">
      <c r="B159" s="707" t="str">
        <f t="shared" si="2"/>
        <v>ARROYO HONDO, ZARAGOZA</v>
      </c>
      <c r="C159" s="708">
        <v>10</v>
      </c>
      <c r="D159" s="707" t="s">
        <v>698</v>
      </c>
      <c r="E159" s="709">
        <v>55</v>
      </c>
      <c r="F159" s="707" t="s">
        <v>476</v>
      </c>
      <c r="G159" s="710" t="s">
        <v>385</v>
      </c>
      <c r="H159" s="709">
        <v>1</v>
      </c>
      <c r="J159" s="697"/>
    </row>
    <row r="160" spans="2:10" x14ac:dyDescent="0.2">
      <c r="B160" s="707" t="str">
        <f t="shared" si="2"/>
        <v>ARROYO SECO, AXTLA DE TERRAZAS</v>
      </c>
      <c r="C160" s="708">
        <v>6</v>
      </c>
      <c r="D160" s="707" t="s">
        <v>699</v>
      </c>
      <c r="E160" s="709">
        <v>53</v>
      </c>
      <c r="F160" s="707" t="s">
        <v>150</v>
      </c>
      <c r="G160" s="710" t="s">
        <v>385</v>
      </c>
      <c r="H160" s="709">
        <v>1</v>
      </c>
      <c r="J160" s="697"/>
    </row>
    <row r="161" spans="2:10" x14ac:dyDescent="0.2">
      <c r="B161" s="713" t="str">
        <f t="shared" si="2"/>
        <v>ARROYO SECO, VILLA DE GUADALUPE</v>
      </c>
      <c r="C161" s="714">
        <v>4</v>
      </c>
      <c r="D161" s="713" t="s">
        <v>699</v>
      </c>
      <c r="E161" s="715">
        <v>47</v>
      </c>
      <c r="F161" s="713" t="s">
        <v>228</v>
      </c>
      <c r="G161" s="716" t="s">
        <v>386</v>
      </c>
      <c r="H161" s="715">
        <v>2</v>
      </c>
      <c r="J161" s="697"/>
    </row>
    <row r="162" spans="2:10" x14ac:dyDescent="0.2">
      <c r="B162" s="707" t="str">
        <f t="shared" si="2"/>
        <v>ARROYO SECO, XILITLA</v>
      </c>
      <c r="C162" s="708">
        <v>9</v>
      </c>
      <c r="D162" s="707" t="s">
        <v>699</v>
      </c>
      <c r="E162" s="709">
        <v>54</v>
      </c>
      <c r="F162" s="707" t="s">
        <v>326</v>
      </c>
      <c r="G162" s="710" t="s">
        <v>385</v>
      </c>
      <c r="H162" s="709">
        <v>1</v>
      </c>
      <c r="J162" s="697"/>
    </row>
    <row r="163" spans="2:10" x14ac:dyDescent="0.2">
      <c r="B163" s="713" t="str">
        <f t="shared" si="2"/>
        <v>ARROYOS, SAN LUIS POTOSÍ</v>
      </c>
      <c r="C163" s="714">
        <v>217</v>
      </c>
      <c r="D163" s="713" t="s">
        <v>700</v>
      </c>
      <c r="E163" s="715">
        <v>28</v>
      </c>
      <c r="F163" s="713" t="s">
        <v>239</v>
      </c>
      <c r="G163" s="716" t="s">
        <v>386</v>
      </c>
      <c r="H163" s="715">
        <v>2</v>
      </c>
      <c r="J163" s="697"/>
    </row>
    <row r="164" spans="2:10" x14ac:dyDescent="0.2">
      <c r="B164" s="707" t="str">
        <f t="shared" si="2"/>
        <v>ATEHUAC, TAMAZUNCHALE</v>
      </c>
      <c r="C164" s="708">
        <v>10</v>
      </c>
      <c r="D164" s="707" t="s">
        <v>701</v>
      </c>
      <c r="E164" s="709">
        <v>37</v>
      </c>
      <c r="F164" s="707" t="s">
        <v>262</v>
      </c>
      <c r="G164" s="710" t="s">
        <v>385</v>
      </c>
      <c r="H164" s="709">
        <v>1</v>
      </c>
      <c r="J164" s="697"/>
    </row>
    <row r="165" spans="2:10" x14ac:dyDescent="0.2">
      <c r="B165" s="707" t="str">
        <f t="shared" si="2"/>
        <v>ATEMPA PRIMERO, SAN MARTÍN CHALCHICUAUTLA</v>
      </c>
      <c r="C165" s="708">
        <v>9</v>
      </c>
      <c r="D165" s="707" t="s">
        <v>702</v>
      </c>
      <c r="E165" s="709">
        <v>29</v>
      </c>
      <c r="F165" s="707" t="s">
        <v>242</v>
      </c>
      <c r="G165" s="710" t="s">
        <v>385</v>
      </c>
      <c r="H165" s="709">
        <v>1</v>
      </c>
      <c r="J165" s="697"/>
    </row>
    <row r="166" spans="2:10" x14ac:dyDescent="0.2">
      <c r="B166" s="707" t="str">
        <f t="shared" si="2"/>
        <v>ATEMPA SEGUNDO, SAN MARTÍN CHALCHICUAUTLA</v>
      </c>
      <c r="C166" s="708">
        <v>10</v>
      </c>
      <c r="D166" s="707" t="s">
        <v>703</v>
      </c>
      <c r="E166" s="709">
        <v>29</v>
      </c>
      <c r="F166" s="707" t="s">
        <v>242</v>
      </c>
      <c r="G166" s="710" t="s">
        <v>385</v>
      </c>
      <c r="H166" s="709">
        <v>1</v>
      </c>
      <c r="J166" s="697"/>
    </row>
    <row r="167" spans="2:10" x14ac:dyDescent="0.2">
      <c r="B167" s="707" t="str">
        <f t="shared" si="2"/>
        <v>ATEMPA, TANCANHUITZ</v>
      </c>
      <c r="C167" s="708">
        <v>118</v>
      </c>
      <c r="D167" s="707" t="s">
        <v>704</v>
      </c>
      <c r="E167" s="709">
        <v>12</v>
      </c>
      <c r="F167" s="707" t="s">
        <v>252</v>
      </c>
      <c r="G167" s="710" t="s">
        <v>385</v>
      </c>
      <c r="H167" s="709">
        <v>1</v>
      </c>
      <c r="J167" s="697"/>
    </row>
    <row r="168" spans="2:10" x14ac:dyDescent="0.2">
      <c r="B168" s="707" t="str">
        <f t="shared" si="2"/>
        <v>ATLAJQUE, TAMAZUNCHALE</v>
      </c>
      <c r="C168" s="708">
        <v>12</v>
      </c>
      <c r="D168" s="707" t="s">
        <v>705</v>
      </c>
      <c r="E168" s="709">
        <v>37</v>
      </c>
      <c r="F168" s="707" t="s">
        <v>262</v>
      </c>
      <c r="G168" s="710" t="s">
        <v>385</v>
      </c>
      <c r="H168" s="709">
        <v>1</v>
      </c>
      <c r="J168" s="697"/>
    </row>
    <row r="169" spans="2:10" x14ac:dyDescent="0.2">
      <c r="B169" s="707" t="str">
        <f t="shared" si="2"/>
        <v>ATLAMAXÁTL, MATLAPA</v>
      </c>
      <c r="C169" s="708">
        <v>6</v>
      </c>
      <c r="D169" s="707" t="s">
        <v>706</v>
      </c>
      <c r="E169" s="709">
        <v>57</v>
      </c>
      <c r="F169" s="707" t="s">
        <v>206</v>
      </c>
      <c r="G169" s="710" t="s">
        <v>385</v>
      </c>
      <c r="H169" s="709">
        <v>1</v>
      </c>
      <c r="J169" s="697"/>
    </row>
    <row r="170" spans="2:10" x14ac:dyDescent="0.2">
      <c r="B170" s="707" t="str">
        <f t="shared" si="2"/>
        <v>ATLAPA, COXCATLÁN</v>
      </c>
      <c r="C170" s="708">
        <v>5</v>
      </c>
      <c r="D170" s="707" t="s">
        <v>707</v>
      </c>
      <c r="E170" s="709">
        <v>14</v>
      </c>
      <c r="F170" s="707" t="s">
        <v>185</v>
      </c>
      <c r="G170" s="710" t="s">
        <v>385</v>
      </c>
      <c r="H170" s="709">
        <v>1</v>
      </c>
      <c r="J170" s="697"/>
    </row>
    <row r="171" spans="2:10" x14ac:dyDescent="0.2">
      <c r="B171" s="707" t="str">
        <f t="shared" si="2"/>
        <v>ATLATENTLE, TANCANHUITZ</v>
      </c>
      <c r="C171" s="708">
        <v>266</v>
      </c>
      <c r="D171" s="707" t="s">
        <v>708</v>
      </c>
      <c r="E171" s="709">
        <v>12</v>
      </c>
      <c r="F171" s="707" t="s">
        <v>252</v>
      </c>
      <c r="G171" s="710" t="s">
        <v>385</v>
      </c>
      <c r="H171" s="709">
        <v>1</v>
      </c>
      <c r="J171" s="697"/>
    </row>
    <row r="172" spans="2:10" x14ac:dyDescent="0.2">
      <c r="B172" s="707" t="str">
        <f t="shared" si="2"/>
        <v>ATOTONILCO, CIUDAD FERNÁNDEZ</v>
      </c>
      <c r="C172" s="708">
        <v>2</v>
      </c>
      <c r="D172" s="707" t="s">
        <v>709</v>
      </c>
      <c r="E172" s="709">
        <v>11</v>
      </c>
      <c r="F172" s="707" t="s">
        <v>177</v>
      </c>
      <c r="G172" s="710" t="s">
        <v>385</v>
      </c>
      <c r="H172" s="709">
        <v>1</v>
      </c>
      <c r="J172" s="697"/>
    </row>
    <row r="173" spans="2:10" x14ac:dyDescent="0.2">
      <c r="B173" s="707" t="str">
        <f t="shared" si="2"/>
        <v>ATZINTLA, TANCANHUITZ</v>
      </c>
      <c r="C173" s="708">
        <v>114</v>
      </c>
      <c r="D173" s="707" t="s">
        <v>710</v>
      </c>
      <c r="E173" s="709">
        <v>12</v>
      </c>
      <c r="F173" s="707" t="s">
        <v>252</v>
      </c>
      <c r="G173" s="710" t="s">
        <v>385</v>
      </c>
      <c r="H173" s="709">
        <v>1</v>
      </c>
      <c r="J173" s="697"/>
    </row>
    <row r="174" spans="2:10" x14ac:dyDescent="0.2">
      <c r="B174" s="707" t="str">
        <f t="shared" si="2"/>
        <v>ATZUMPAC, TANCANHUITZ</v>
      </c>
      <c r="C174" s="708">
        <v>119</v>
      </c>
      <c r="D174" s="707" t="s">
        <v>711</v>
      </c>
      <c r="E174" s="709">
        <v>12</v>
      </c>
      <c r="F174" s="707" t="s">
        <v>252</v>
      </c>
      <c r="G174" s="710" t="s">
        <v>385</v>
      </c>
      <c r="H174" s="709">
        <v>1</v>
      </c>
      <c r="J174" s="697"/>
    </row>
    <row r="175" spans="2:10" x14ac:dyDescent="0.2">
      <c r="B175" s="707" t="str">
        <f t="shared" si="2"/>
        <v>AURELIO MANRIQUE, EBANO</v>
      </c>
      <c r="C175" s="708">
        <v>87</v>
      </c>
      <c r="D175" s="707" t="s">
        <v>712</v>
      </c>
      <c r="E175" s="709">
        <v>16</v>
      </c>
      <c r="F175" s="707" t="s">
        <v>188</v>
      </c>
      <c r="G175" s="710" t="s">
        <v>385</v>
      </c>
      <c r="H175" s="709">
        <v>1</v>
      </c>
      <c r="J175" s="697"/>
    </row>
    <row r="176" spans="2:10" x14ac:dyDescent="0.2">
      <c r="B176" s="707" t="str">
        <f t="shared" si="2"/>
        <v>AXHUMOL, TAMAZUNCHALE</v>
      </c>
      <c r="C176" s="708">
        <v>13</v>
      </c>
      <c r="D176" s="707" t="s">
        <v>713</v>
      </c>
      <c r="E176" s="709">
        <v>37</v>
      </c>
      <c r="F176" s="707" t="s">
        <v>262</v>
      </c>
      <c r="G176" s="710" t="s">
        <v>385</v>
      </c>
      <c r="H176" s="709">
        <v>1</v>
      </c>
      <c r="J176" s="697"/>
    </row>
    <row r="177" spans="2:10" x14ac:dyDescent="0.2">
      <c r="B177" s="707" t="str">
        <f t="shared" si="2"/>
        <v>AXOXOHUIL (AGUA VERDE), TAMAZUNCHALE</v>
      </c>
      <c r="C177" s="708">
        <v>241</v>
      </c>
      <c r="D177" s="707" t="s">
        <v>714</v>
      </c>
      <c r="E177" s="709">
        <v>37</v>
      </c>
      <c r="F177" s="707" t="s">
        <v>262</v>
      </c>
      <c r="G177" s="710" t="s">
        <v>385</v>
      </c>
      <c r="H177" s="709">
        <v>1</v>
      </c>
      <c r="J177" s="697"/>
    </row>
    <row r="178" spans="2:10" x14ac:dyDescent="0.2">
      <c r="B178" s="713" t="str">
        <f t="shared" si="2"/>
        <v>AXTLA DE TERRAZAS, AXTLA DE TERRAZAS</v>
      </c>
      <c r="C178" s="714">
        <v>1</v>
      </c>
      <c r="D178" s="713" t="s">
        <v>150</v>
      </c>
      <c r="E178" s="715">
        <v>53</v>
      </c>
      <c r="F178" s="713" t="s">
        <v>150</v>
      </c>
      <c r="G178" s="716" t="s">
        <v>387</v>
      </c>
      <c r="H178" s="715">
        <v>3</v>
      </c>
      <c r="J178" s="697"/>
    </row>
    <row r="179" spans="2:10" x14ac:dyDescent="0.2">
      <c r="B179" s="713" t="str">
        <f t="shared" si="2"/>
        <v>AZOGUEROS, SALINAS</v>
      </c>
      <c r="C179" s="714">
        <v>3</v>
      </c>
      <c r="D179" s="713" t="s">
        <v>715</v>
      </c>
      <c r="E179" s="715">
        <v>25</v>
      </c>
      <c r="F179" s="713" t="s">
        <v>165</v>
      </c>
      <c r="G179" s="716" t="s">
        <v>386</v>
      </c>
      <c r="H179" s="715">
        <v>2</v>
      </c>
      <c r="J179" s="697"/>
    </row>
    <row r="180" spans="2:10" x14ac:dyDescent="0.2">
      <c r="B180" s="707" t="str">
        <f t="shared" si="2"/>
        <v>BADILLO, SANTA MARÍA DEL RÍO</v>
      </c>
      <c r="C180" s="708">
        <v>21</v>
      </c>
      <c r="D180" s="707" t="s">
        <v>716</v>
      </c>
      <c r="E180" s="709">
        <v>32</v>
      </c>
      <c r="F180" s="707" t="s">
        <v>257</v>
      </c>
      <c r="G180" s="710" t="s">
        <v>385</v>
      </c>
      <c r="H180" s="709">
        <v>1</v>
      </c>
      <c r="J180" s="697"/>
    </row>
    <row r="181" spans="2:10" x14ac:dyDescent="0.2">
      <c r="B181" s="707" t="str">
        <f t="shared" si="2"/>
        <v>BAGRES DE ARRIBA (LA ESTANCIA), RIOVERDE</v>
      </c>
      <c r="C181" s="708">
        <v>13</v>
      </c>
      <c r="D181" s="707" t="s">
        <v>717</v>
      </c>
      <c r="E181" s="709">
        <v>24</v>
      </c>
      <c r="F181" s="707" t="s">
        <v>175</v>
      </c>
      <c r="G181" s="710" t="s">
        <v>385</v>
      </c>
      <c r="H181" s="709">
        <v>1</v>
      </c>
      <c r="J181" s="697"/>
    </row>
    <row r="182" spans="2:10" x14ac:dyDescent="0.2">
      <c r="B182" s="713" t="str">
        <f t="shared" si="2"/>
        <v>BAJÍO DE LOS ANILLOS (EL SALTO), VILLA DE REYES</v>
      </c>
      <c r="C182" s="714">
        <v>45</v>
      </c>
      <c r="D182" s="713" t="s">
        <v>718</v>
      </c>
      <c r="E182" s="715">
        <v>50</v>
      </c>
      <c r="F182" s="713" t="s">
        <v>208</v>
      </c>
      <c r="G182" s="716" t="s">
        <v>386</v>
      </c>
      <c r="H182" s="715">
        <v>2</v>
      </c>
      <c r="J182" s="697"/>
    </row>
    <row r="183" spans="2:10" x14ac:dyDescent="0.2">
      <c r="B183" s="707" t="str">
        <f t="shared" si="2"/>
        <v>BAJÍO DE LOS ENCINOS (LOS ENCINITOS), SALINAS</v>
      </c>
      <c r="C183" s="708">
        <v>4</v>
      </c>
      <c r="D183" s="707" t="s">
        <v>719</v>
      </c>
      <c r="E183" s="709">
        <v>25</v>
      </c>
      <c r="F183" s="707" t="s">
        <v>165</v>
      </c>
      <c r="G183" s="710" t="s">
        <v>385</v>
      </c>
      <c r="H183" s="709">
        <v>1</v>
      </c>
      <c r="J183" s="697"/>
    </row>
    <row r="184" spans="2:10" x14ac:dyDescent="0.2">
      <c r="B184" s="707" t="str">
        <f t="shared" si="2"/>
        <v>BAJÍO DE LOS ENCINOS (LOS PIRULES), SALINAS</v>
      </c>
      <c r="C184" s="708">
        <v>152</v>
      </c>
      <c r="D184" s="707" t="s">
        <v>720</v>
      </c>
      <c r="E184" s="709">
        <v>25</v>
      </c>
      <c r="F184" s="707" t="s">
        <v>165</v>
      </c>
      <c r="G184" s="710" t="s">
        <v>385</v>
      </c>
      <c r="H184" s="709">
        <v>1</v>
      </c>
      <c r="J184" s="697"/>
    </row>
    <row r="185" spans="2:10" x14ac:dyDescent="0.2">
      <c r="B185" s="707" t="str">
        <f t="shared" si="2"/>
        <v>BAJÍO DEL CIRIACO, SANTO DOMINGO</v>
      </c>
      <c r="C185" s="708">
        <v>3</v>
      </c>
      <c r="D185" s="707" t="s">
        <v>721</v>
      </c>
      <c r="E185" s="709">
        <v>33</v>
      </c>
      <c r="F185" s="707" t="s">
        <v>220</v>
      </c>
      <c r="G185" s="710" t="s">
        <v>385</v>
      </c>
      <c r="H185" s="709">
        <v>1</v>
      </c>
      <c r="J185" s="697"/>
    </row>
    <row r="186" spans="2:10" x14ac:dyDescent="0.2">
      <c r="B186" s="707" t="str">
        <f t="shared" si="2"/>
        <v>BALNEARIO DE LOURDES (CENTRO VACACIONAL), SANTA MARÍA DEL RÍO</v>
      </c>
      <c r="C186" s="708">
        <v>22</v>
      </c>
      <c r="D186" s="707" t="s">
        <v>722</v>
      </c>
      <c r="E186" s="709">
        <v>32</v>
      </c>
      <c r="F186" s="707" t="s">
        <v>257</v>
      </c>
      <c r="G186" s="710" t="s">
        <v>385</v>
      </c>
      <c r="H186" s="709">
        <v>1</v>
      </c>
      <c r="J186" s="697"/>
    </row>
    <row r="187" spans="2:10" x14ac:dyDescent="0.2">
      <c r="B187" s="713" t="str">
        <f t="shared" si="2"/>
        <v>BARAJAS, SAN LUIS POTOSÍ</v>
      </c>
      <c r="C187" s="714">
        <v>382</v>
      </c>
      <c r="D187" s="713" t="s">
        <v>723</v>
      </c>
      <c r="E187" s="715">
        <v>28</v>
      </c>
      <c r="F187" s="713" t="s">
        <v>239</v>
      </c>
      <c r="G187" s="716" t="s">
        <v>386</v>
      </c>
      <c r="H187" s="715">
        <v>2</v>
      </c>
      <c r="J187" s="697"/>
    </row>
    <row r="188" spans="2:10" x14ac:dyDescent="0.2">
      <c r="B188" s="707" t="str">
        <f t="shared" si="2"/>
        <v>BARBARITA, CIUDAD DEL MAÍZ</v>
      </c>
      <c r="C188" s="708">
        <v>92</v>
      </c>
      <c r="D188" s="707" t="s">
        <v>724</v>
      </c>
      <c r="E188" s="709">
        <v>10</v>
      </c>
      <c r="F188" s="707" t="s">
        <v>172</v>
      </c>
      <c r="G188" s="710" t="s">
        <v>385</v>
      </c>
      <c r="H188" s="709">
        <v>1</v>
      </c>
      <c r="J188" s="697"/>
    </row>
    <row r="189" spans="2:10" x14ac:dyDescent="0.2">
      <c r="B189" s="707" t="str">
        <f t="shared" si="2"/>
        <v>BARBECHO, MEXQUITIC DE CARMONA</v>
      </c>
      <c r="C189" s="708">
        <v>5</v>
      </c>
      <c r="D189" s="707" t="s">
        <v>725</v>
      </c>
      <c r="E189" s="709">
        <v>21</v>
      </c>
      <c r="F189" s="707" t="s">
        <v>209</v>
      </c>
      <c r="G189" s="710" t="s">
        <v>385</v>
      </c>
      <c r="H189" s="709">
        <v>1</v>
      </c>
      <c r="J189" s="697"/>
    </row>
    <row r="190" spans="2:10" x14ac:dyDescent="0.2">
      <c r="B190" s="707" t="str">
        <f t="shared" si="2"/>
        <v>BARBECHOS, VILLA DE LA PAZ</v>
      </c>
      <c r="C190" s="708">
        <v>2</v>
      </c>
      <c r="D190" s="707" t="s">
        <v>726</v>
      </c>
      <c r="E190" s="709">
        <v>48</v>
      </c>
      <c r="F190" s="707" t="s">
        <v>315</v>
      </c>
      <c r="G190" s="710" t="s">
        <v>385</v>
      </c>
      <c r="H190" s="709">
        <v>1</v>
      </c>
      <c r="J190" s="697"/>
    </row>
    <row r="191" spans="2:10" x14ac:dyDescent="0.2">
      <c r="B191" s="707" t="str">
        <f t="shared" si="2"/>
        <v>BARRANCA DE SAN ISIDRO, ARMADILLO DE LOS INFANTE</v>
      </c>
      <c r="C191" s="708">
        <v>5</v>
      </c>
      <c r="D191" s="707" t="s">
        <v>727</v>
      </c>
      <c r="E191" s="709">
        <v>4</v>
      </c>
      <c r="F191" s="707" t="s">
        <v>148</v>
      </c>
      <c r="G191" s="710" t="s">
        <v>385</v>
      </c>
      <c r="H191" s="709">
        <v>1</v>
      </c>
      <c r="J191" s="697"/>
    </row>
    <row r="192" spans="2:10" x14ac:dyDescent="0.2">
      <c r="B192" s="707" t="str">
        <f t="shared" si="2"/>
        <v>BARRANCA DE SAN JOAQUÍN, SAN NICOLÁS TOLENTINO</v>
      </c>
      <c r="C192" s="708">
        <v>9</v>
      </c>
      <c r="D192" s="707" t="s">
        <v>728</v>
      </c>
      <c r="E192" s="709">
        <v>30</v>
      </c>
      <c r="F192" s="707" t="s">
        <v>246</v>
      </c>
      <c r="G192" s="710" t="s">
        <v>385</v>
      </c>
      <c r="H192" s="709">
        <v>1</v>
      </c>
      <c r="J192" s="697"/>
    </row>
    <row r="193" spans="2:10" x14ac:dyDescent="0.2">
      <c r="B193" s="707" t="str">
        <f t="shared" si="2"/>
        <v>BARRANCA DEL SUR, VENADO</v>
      </c>
      <c r="C193" s="708">
        <v>5</v>
      </c>
      <c r="D193" s="707" t="s">
        <v>729</v>
      </c>
      <c r="E193" s="709">
        <v>45</v>
      </c>
      <c r="F193" s="707" t="s">
        <v>303</v>
      </c>
      <c r="G193" s="710" t="s">
        <v>385</v>
      </c>
      <c r="H193" s="709">
        <v>1</v>
      </c>
      <c r="J193" s="697"/>
    </row>
    <row r="194" spans="2:10" x14ac:dyDescent="0.2">
      <c r="B194" s="707" t="str">
        <f t="shared" si="2"/>
        <v>BARRANCA, SANTA MARÍA DEL RÍO</v>
      </c>
      <c r="C194" s="708">
        <v>26</v>
      </c>
      <c r="D194" s="707" t="s">
        <v>730</v>
      </c>
      <c r="E194" s="709">
        <v>32</v>
      </c>
      <c r="F194" s="707" t="s">
        <v>257</v>
      </c>
      <c r="G194" s="710" t="s">
        <v>385</v>
      </c>
      <c r="H194" s="709">
        <v>1</v>
      </c>
      <c r="J194" s="697"/>
    </row>
    <row r="195" spans="2:10" x14ac:dyDescent="0.2">
      <c r="B195" s="707" t="str">
        <f t="shared" si="2"/>
        <v>BARRANCAS DEL PUEBLITO (CUESTA COLORADA), SANTA MARÍA DEL RÍO</v>
      </c>
      <c r="C195" s="708">
        <v>25</v>
      </c>
      <c r="D195" s="707" t="s">
        <v>731</v>
      </c>
      <c r="E195" s="709">
        <v>32</v>
      </c>
      <c r="F195" s="707" t="s">
        <v>257</v>
      </c>
      <c r="G195" s="710" t="s">
        <v>385</v>
      </c>
      <c r="H195" s="709">
        <v>1</v>
      </c>
      <c r="J195" s="697"/>
    </row>
    <row r="196" spans="2:10" x14ac:dyDescent="0.2">
      <c r="B196" s="713" t="str">
        <f t="shared" si="2"/>
        <v>BARRANCAS, AHUALULCO</v>
      </c>
      <c r="C196" s="714">
        <v>6</v>
      </c>
      <c r="D196" s="713" t="s">
        <v>732</v>
      </c>
      <c r="E196" s="715">
        <v>1</v>
      </c>
      <c r="F196" s="713" t="s">
        <v>202</v>
      </c>
      <c r="G196" s="716" t="s">
        <v>386</v>
      </c>
      <c r="H196" s="715">
        <v>2</v>
      </c>
      <c r="J196" s="697"/>
    </row>
    <row r="197" spans="2:10" x14ac:dyDescent="0.2">
      <c r="B197" s="707" t="str">
        <f t="shared" si="2"/>
        <v>BARRANCAS, MOCTEZUMA</v>
      </c>
      <c r="C197" s="708">
        <v>6</v>
      </c>
      <c r="D197" s="707" t="s">
        <v>732</v>
      </c>
      <c r="E197" s="709">
        <v>22</v>
      </c>
      <c r="F197" s="707" t="s">
        <v>213</v>
      </c>
      <c r="G197" s="710" t="s">
        <v>385</v>
      </c>
      <c r="H197" s="709">
        <v>1</v>
      </c>
      <c r="J197" s="697"/>
    </row>
    <row r="198" spans="2:10" x14ac:dyDescent="0.2">
      <c r="B198" s="707" t="str">
        <f t="shared" ref="B198:B261" si="3">CONCATENATE(D198,","," ",F198)</f>
        <v>BARRANQUILLAS (TEPETZINTLA), SAN MARTÍN CHALCHICUAUTLA</v>
      </c>
      <c r="C198" s="708">
        <v>11</v>
      </c>
      <c r="D198" s="707" t="s">
        <v>733</v>
      </c>
      <c r="E198" s="709">
        <v>29</v>
      </c>
      <c r="F198" s="707" t="s">
        <v>242</v>
      </c>
      <c r="G198" s="710" t="s">
        <v>385</v>
      </c>
      <c r="H198" s="709">
        <v>1</v>
      </c>
      <c r="J198" s="697"/>
    </row>
    <row r="199" spans="2:10" x14ac:dyDescent="0.2">
      <c r="B199" s="707" t="str">
        <f t="shared" si="3"/>
        <v>BARRIO ALDZULUP, TANLAJÁS</v>
      </c>
      <c r="C199" s="708">
        <v>172</v>
      </c>
      <c r="D199" s="707" t="s">
        <v>734</v>
      </c>
      <c r="E199" s="709">
        <v>41</v>
      </c>
      <c r="F199" s="707" t="s">
        <v>285</v>
      </c>
      <c r="G199" s="710" t="s">
        <v>385</v>
      </c>
      <c r="H199" s="709">
        <v>1</v>
      </c>
      <c r="J199" s="697"/>
    </row>
    <row r="200" spans="2:10" x14ac:dyDescent="0.2">
      <c r="B200" s="707" t="str">
        <f t="shared" si="3"/>
        <v>BARRIO ARRIBA (FÁTIMA), TAMPACÁN</v>
      </c>
      <c r="C200" s="708">
        <v>89</v>
      </c>
      <c r="D200" s="707" t="s">
        <v>735</v>
      </c>
      <c r="E200" s="709">
        <v>38</v>
      </c>
      <c r="F200" s="707" t="s">
        <v>272</v>
      </c>
      <c r="G200" s="710" t="s">
        <v>385</v>
      </c>
      <c r="H200" s="709">
        <v>1</v>
      </c>
      <c r="J200" s="697"/>
    </row>
    <row r="201" spans="2:10" x14ac:dyDescent="0.2">
      <c r="B201" s="707" t="str">
        <f t="shared" si="3"/>
        <v>BARRIO CHILTZAPOYO, MATLAPA</v>
      </c>
      <c r="C201" s="708">
        <v>63</v>
      </c>
      <c r="D201" s="707" t="s">
        <v>736</v>
      </c>
      <c r="E201" s="709">
        <v>57</v>
      </c>
      <c r="F201" s="707" t="s">
        <v>206</v>
      </c>
      <c r="G201" s="710" t="s">
        <v>385</v>
      </c>
      <c r="H201" s="709">
        <v>1</v>
      </c>
      <c r="J201" s="697"/>
    </row>
    <row r="202" spans="2:10" x14ac:dyDescent="0.2">
      <c r="B202" s="707" t="str">
        <f t="shared" si="3"/>
        <v>BARRIO CUAYTZÉN VIEJO, TANLAJÁS</v>
      </c>
      <c r="C202" s="708">
        <v>173</v>
      </c>
      <c r="D202" s="707" t="s">
        <v>737</v>
      </c>
      <c r="E202" s="709">
        <v>41</v>
      </c>
      <c r="F202" s="707" t="s">
        <v>285</v>
      </c>
      <c r="G202" s="710" t="s">
        <v>385</v>
      </c>
      <c r="H202" s="709">
        <v>1</v>
      </c>
      <c r="J202" s="697"/>
    </row>
    <row r="203" spans="2:10" x14ac:dyDescent="0.2">
      <c r="B203" s="707" t="str">
        <f t="shared" si="3"/>
        <v>BARRIO DE ARRIBA, MATLAPA</v>
      </c>
      <c r="C203" s="708">
        <v>7</v>
      </c>
      <c r="D203" s="707" t="s">
        <v>738</v>
      </c>
      <c r="E203" s="709">
        <v>57</v>
      </c>
      <c r="F203" s="707" t="s">
        <v>206</v>
      </c>
      <c r="G203" s="710" t="s">
        <v>385</v>
      </c>
      <c r="H203" s="709">
        <v>1</v>
      </c>
      <c r="J203" s="697"/>
    </row>
    <row r="204" spans="2:10" x14ac:dyDescent="0.2">
      <c r="B204" s="707" t="str">
        <f t="shared" si="3"/>
        <v>BARRIO DE COYOLO, TAMPACÁN</v>
      </c>
      <c r="C204" s="708">
        <v>61</v>
      </c>
      <c r="D204" s="707" t="s">
        <v>739</v>
      </c>
      <c r="E204" s="709">
        <v>38</v>
      </c>
      <c r="F204" s="707" t="s">
        <v>272</v>
      </c>
      <c r="G204" s="710" t="s">
        <v>385</v>
      </c>
      <c r="H204" s="709">
        <v>1</v>
      </c>
      <c r="J204" s="697"/>
    </row>
    <row r="205" spans="2:10" x14ac:dyDescent="0.2">
      <c r="B205" s="707" t="str">
        <f t="shared" si="3"/>
        <v>BARRIO DE CRISTO REY (APETZCO), XILITLA</v>
      </c>
      <c r="C205" s="708">
        <v>184</v>
      </c>
      <c r="D205" s="707" t="s">
        <v>740</v>
      </c>
      <c r="E205" s="709">
        <v>54</v>
      </c>
      <c r="F205" s="707" t="s">
        <v>326</v>
      </c>
      <c r="G205" s="710" t="s">
        <v>385</v>
      </c>
      <c r="H205" s="709">
        <v>1</v>
      </c>
      <c r="J205" s="697"/>
    </row>
    <row r="206" spans="2:10" x14ac:dyDescent="0.2">
      <c r="B206" s="707" t="str">
        <f t="shared" si="3"/>
        <v>BARRIO DE EN MEDIO, MATLAPA</v>
      </c>
      <c r="C206" s="708">
        <v>8</v>
      </c>
      <c r="D206" s="707" t="s">
        <v>741</v>
      </c>
      <c r="E206" s="709">
        <v>57</v>
      </c>
      <c r="F206" s="707" t="s">
        <v>206</v>
      </c>
      <c r="G206" s="710" t="s">
        <v>385</v>
      </c>
      <c r="H206" s="709">
        <v>1</v>
      </c>
      <c r="J206" s="697"/>
    </row>
    <row r="207" spans="2:10" x14ac:dyDescent="0.2">
      <c r="B207" s="707" t="str">
        <f t="shared" si="3"/>
        <v>BARRIO DE GUADALUPE DOS (MEXIQUITO), VENADO</v>
      </c>
      <c r="C207" s="708">
        <v>74</v>
      </c>
      <c r="D207" s="707" t="s">
        <v>742</v>
      </c>
      <c r="E207" s="709">
        <v>45</v>
      </c>
      <c r="F207" s="707" t="s">
        <v>303</v>
      </c>
      <c r="G207" s="710" t="s">
        <v>385</v>
      </c>
      <c r="H207" s="709">
        <v>1</v>
      </c>
      <c r="J207" s="697"/>
    </row>
    <row r="208" spans="2:10" x14ac:dyDescent="0.2">
      <c r="B208" s="707" t="str">
        <f t="shared" si="3"/>
        <v>BARRIO DE GUADALUPE, CIUDAD FERNÁNDEZ</v>
      </c>
      <c r="C208" s="708">
        <v>3</v>
      </c>
      <c r="D208" s="707" t="s">
        <v>743</v>
      </c>
      <c r="E208" s="709">
        <v>11</v>
      </c>
      <c r="F208" s="707" t="s">
        <v>177</v>
      </c>
      <c r="G208" s="710" t="s">
        <v>385</v>
      </c>
      <c r="H208" s="709">
        <v>1</v>
      </c>
      <c r="J208" s="697"/>
    </row>
    <row r="209" spans="2:10" x14ac:dyDescent="0.2">
      <c r="B209" s="713" t="str">
        <f t="shared" si="3"/>
        <v>BARRIO DE GUADALUPE, TAMAZUNCHALE</v>
      </c>
      <c r="C209" s="714">
        <v>40</v>
      </c>
      <c r="D209" s="713" t="s">
        <v>743</v>
      </c>
      <c r="E209" s="715">
        <v>37</v>
      </c>
      <c r="F209" s="713" t="s">
        <v>262</v>
      </c>
      <c r="G209" s="716" t="s">
        <v>386</v>
      </c>
      <c r="H209" s="715">
        <v>2</v>
      </c>
      <c r="J209" s="697"/>
    </row>
    <row r="210" spans="2:10" x14ac:dyDescent="0.2">
      <c r="B210" s="713" t="str">
        <f t="shared" si="3"/>
        <v>BARRIO DE GUADALUPE, VENADO</v>
      </c>
      <c r="C210" s="714">
        <v>24</v>
      </c>
      <c r="D210" s="713" t="s">
        <v>743</v>
      </c>
      <c r="E210" s="715">
        <v>45</v>
      </c>
      <c r="F210" s="713" t="s">
        <v>303</v>
      </c>
      <c r="G210" s="716" t="s">
        <v>386</v>
      </c>
      <c r="H210" s="715">
        <v>2</v>
      </c>
      <c r="J210" s="697"/>
    </row>
    <row r="211" spans="2:10" x14ac:dyDescent="0.2">
      <c r="B211" s="707" t="str">
        <f t="shared" si="3"/>
        <v>BARRIO DE JOLJA, AQUISMÓN</v>
      </c>
      <c r="C211" s="708">
        <v>71</v>
      </c>
      <c r="D211" s="707" t="s">
        <v>744</v>
      </c>
      <c r="E211" s="709">
        <v>3</v>
      </c>
      <c r="F211" s="707" t="s">
        <v>146</v>
      </c>
      <c r="G211" s="710" t="s">
        <v>385</v>
      </c>
      <c r="H211" s="709">
        <v>1</v>
      </c>
      <c r="J211" s="697"/>
    </row>
    <row r="212" spans="2:10" x14ac:dyDescent="0.2">
      <c r="B212" s="707" t="str">
        <f t="shared" si="3"/>
        <v>BARRIO DE LA CRUZ, CIUDAD FERNÁNDEZ</v>
      </c>
      <c r="C212" s="708">
        <v>94</v>
      </c>
      <c r="D212" s="707" t="s">
        <v>745</v>
      </c>
      <c r="E212" s="709">
        <v>11</v>
      </c>
      <c r="F212" s="707" t="s">
        <v>177</v>
      </c>
      <c r="G212" s="710" t="s">
        <v>385</v>
      </c>
      <c r="H212" s="709">
        <v>1</v>
      </c>
      <c r="J212" s="697"/>
    </row>
    <row r="213" spans="2:10" x14ac:dyDescent="0.2">
      <c r="B213" s="707" t="str">
        <f t="shared" si="3"/>
        <v>BARRIO DE LAS GOLONDRINAS, AQUISMÓN</v>
      </c>
      <c r="C213" s="708">
        <v>85</v>
      </c>
      <c r="D213" s="707" t="s">
        <v>746</v>
      </c>
      <c r="E213" s="709">
        <v>3</v>
      </c>
      <c r="F213" s="707" t="s">
        <v>146</v>
      </c>
      <c r="G213" s="710" t="s">
        <v>385</v>
      </c>
      <c r="H213" s="709">
        <v>1</v>
      </c>
      <c r="J213" s="697"/>
    </row>
    <row r="214" spans="2:10" x14ac:dyDescent="0.2">
      <c r="B214" s="707" t="str">
        <f t="shared" si="3"/>
        <v>BARRIO DE SANTIAGO, TIERRA NUEVA</v>
      </c>
      <c r="C214" s="708">
        <v>116</v>
      </c>
      <c r="D214" s="707" t="s">
        <v>747</v>
      </c>
      <c r="E214" s="709">
        <v>43</v>
      </c>
      <c r="F214" s="707" t="s">
        <v>293</v>
      </c>
      <c r="G214" s="710" t="s">
        <v>385</v>
      </c>
      <c r="H214" s="709">
        <v>1</v>
      </c>
      <c r="J214" s="697"/>
    </row>
    <row r="215" spans="2:10" x14ac:dyDescent="0.2">
      <c r="B215" s="707" t="str">
        <f t="shared" si="3"/>
        <v>BARRIO DE TEPETZINTLA (SAN ANTONIO), MATLAPA</v>
      </c>
      <c r="C215" s="708">
        <v>40</v>
      </c>
      <c r="D215" s="707" t="s">
        <v>748</v>
      </c>
      <c r="E215" s="709">
        <v>57</v>
      </c>
      <c r="F215" s="707" t="s">
        <v>206</v>
      </c>
      <c r="G215" s="710" t="s">
        <v>385</v>
      </c>
      <c r="H215" s="709">
        <v>1</v>
      </c>
      <c r="J215" s="697"/>
    </row>
    <row r="216" spans="2:10" x14ac:dyDescent="0.2">
      <c r="B216" s="707" t="str">
        <f t="shared" si="3"/>
        <v>BARRIO DEL AJUATE, XILITLA</v>
      </c>
      <c r="C216" s="708">
        <v>245</v>
      </c>
      <c r="D216" s="707" t="s">
        <v>749</v>
      </c>
      <c r="E216" s="709">
        <v>54</v>
      </c>
      <c r="F216" s="707" t="s">
        <v>326</v>
      </c>
      <c r="G216" s="710" t="s">
        <v>385</v>
      </c>
      <c r="H216" s="709">
        <v>1</v>
      </c>
      <c r="J216" s="697"/>
    </row>
    <row r="217" spans="2:10" x14ac:dyDescent="0.2">
      <c r="B217" s="707" t="str">
        <f t="shared" si="3"/>
        <v>BARRIO EL CHAMAL, AQUISMÓN</v>
      </c>
      <c r="C217" s="708">
        <v>237</v>
      </c>
      <c r="D217" s="707" t="s">
        <v>750</v>
      </c>
      <c r="E217" s="709">
        <v>3</v>
      </c>
      <c r="F217" s="707" t="s">
        <v>146</v>
      </c>
      <c r="G217" s="710" t="s">
        <v>385</v>
      </c>
      <c r="H217" s="709">
        <v>1</v>
      </c>
      <c r="J217" s="697"/>
    </row>
    <row r="218" spans="2:10" x14ac:dyDescent="0.2">
      <c r="B218" s="707" t="str">
        <f t="shared" si="3"/>
        <v>BARRIO EL ENCINAL (EL MAGUEY), TAMAZUNCHALE</v>
      </c>
      <c r="C218" s="708">
        <v>260</v>
      </c>
      <c r="D218" s="707" t="s">
        <v>751</v>
      </c>
      <c r="E218" s="709">
        <v>37</v>
      </c>
      <c r="F218" s="707" t="s">
        <v>262</v>
      </c>
      <c r="G218" s="710" t="s">
        <v>385</v>
      </c>
      <c r="H218" s="709">
        <v>1</v>
      </c>
      <c r="J218" s="697"/>
    </row>
    <row r="219" spans="2:10" x14ac:dyDescent="0.2">
      <c r="B219" s="707" t="str">
        <f t="shared" si="3"/>
        <v>BARRIO EL MANGO, TANCANHUITZ</v>
      </c>
      <c r="C219" s="708">
        <v>311</v>
      </c>
      <c r="D219" s="707" t="s">
        <v>752</v>
      </c>
      <c r="E219" s="709">
        <v>12</v>
      </c>
      <c r="F219" s="707" t="s">
        <v>252</v>
      </c>
      <c r="G219" s="710" t="s">
        <v>385</v>
      </c>
      <c r="H219" s="709">
        <v>1</v>
      </c>
      <c r="J219" s="697"/>
    </row>
    <row r="220" spans="2:10" x14ac:dyDescent="0.2">
      <c r="B220" s="707" t="str">
        <f t="shared" si="3"/>
        <v>BARRIO EL PROGRESO, AQUISMÓN</v>
      </c>
      <c r="C220" s="708">
        <v>310</v>
      </c>
      <c r="D220" s="707" t="s">
        <v>753</v>
      </c>
      <c r="E220" s="709">
        <v>3</v>
      </c>
      <c r="F220" s="707" t="s">
        <v>146</v>
      </c>
      <c r="G220" s="710" t="s">
        <v>385</v>
      </c>
      <c r="H220" s="709">
        <v>1</v>
      </c>
      <c r="J220" s="697"/>
    </row>
    <row r="221" spans="2:10" x14ac:dyDescent="0.2">
      <c r="B221" s="707" t="str">
        <f t="shared" si="3"/>
        <v>BARRIO EL SAUCITO, AXTLA DE TERRAZAS</v>
      </c>
      <c r="C221" s="708">
        <v>97</v>
      </c>
      <c r="D221" s="707" t="s">
        <v>754</v>
      </c>
      <c r="E221" s="709">
        <v>53</v>
      </c>
      <c r="F221" s="707" t="s">
        <v>150</v>
      </c>
      <c r="G221" s="710" t="s">
        <v>385</v>
      </c>
      <c r="H221" s="709">
        <v>1</v>
      </c>
      <c r="J221" s="697"/>
    </row>
    <row r="222" spans="2:10" x14ac:dyDescent="0.2">
      <c r="B222" s="707" t="str">
        <f t="shared" si="3"/>
        <v>BARRIO EL TAMARINDO, AXTLA DE TERRAZAS</v>
      </c>
      <c r="C222" s="708">
        <v>98</v>
      </c>
      <c r="D222" s="707" t="s">
        <v>755</v>
      </c>
      <c r="E222" s="709">
        <v>53</v>
      </c>
      <c r="F222" s="707" t="s">
        <v>150</v>
      </c>
      <c r="G222" s="710" t="s">
        <v>385</v>
      </c>
      <c r="H222" s="709">
        <v>1</v>
      </c>
      <c r="J222" s="697"/>
    </row>
    <row r="223" spans="2:10" x14ac:dyDescent="0.2">
      <c r="B223" s="707" t="str">
        <f t="shared" si="3"/>
        <v>BARRIO EL TAMARINDO, TANCANHUITZ</v>
      </c>
      <c r="C223" s="708">
        <v>312</v>
      </c>
      <c r="D223" s="707" t="s">
        <v>755</v>
      </c>
      <c r="E223" s="709">
        <v>12</v>
      </c>
      <c r="F223" s="707" t="s">
        <v>252</v>
      </c>
      <c r="G223" s="710" t="s">
        <v>385</v>
      </c>
      <c r="H223" s="709">
        <v>1</v>
      </c>
      <c r="J223" s="697"/>
    </row>
    <row r="224" spans="2:10" x14ac:dyDescent="0.2">
      <c r="B224" s="707" t="str">
        <f t="shared" si="3"/>
        <v>BARRIO FRANCISCO VILLA, HUEHUETLÁN</v>
      </c>
      <c r="C224" s="708">
        <v>60</v>
      </c>
      <c r="D224" s="707" t="s">
        <v>756</v>
      </c>
      <c r="E224" s="709">
        <v>18</v>
      </c>
      <c r="F224" s="707" t="s">
        <v>196</v>
      </c>
      <c r="G224" s="710" t="s">
        <v>385</v>
      </c>
      <c r="H224" s="709">
        <v>1</v>
      </c>
      <c r="J224" s="697"/>
    </row>
    <row r="225" spans="2:10" x14ac:dyDescent="0.2">
      <c r="B225" s="707" t="str">
        <f t="shared" si="3"/>
        <v>BARRIO HUALITZE, TANLAJÁS</v>
      </c>
      <c r="C225" s="708">
        <v>174</v>
      </c>
      <c r="D225" s="707" t="s">
        <v>757</v>
      </c>
      <c r="E225" s="709">
        <v>41</v>
      </c>
      <c r="F225" s="707" t="s">
        <v>285</v>
      </c>
      <c r="G225" s="710" t="s">
        <v>385</v>
      </c>
      <c r="H225" s="709">
        <v>1</v>
      </c>
      <c r="J225" s="697"/>
    </row>
    <row r="226" spans="2:10" x14ac:dyDescent="0.2">
      <c r="B226" s="707" t="str">
        <f t="shared" si="3"/>
        <v>BARRIO LA CRUZ, AQUISMÓN</v>
      </c>
      <c r="C226" s="708">
        <v>7</v>
      </c>
      <c r="D226" s="707" t="s">
        <v>758</v>
      </c>
      <c r="E226" s="709">
        <v>3</v>
      </c>
      <c r="F226" s="707" t="s">
        <v>146</v>
      </c>
      <c r="G226" s="710" t="s">
        <v>385</v>
      </c>
      <c r="H226" s="709">
        <v>1</v>
      </c>
      <c r="J226" s="697"/>
    </row>
    <row r="227" spans="2:10" x14ac:dyDescent="0.2">
      <c r="B227" s="707" t="str">
        <f t="shared" si="3"/>
        <v>BARRIO LA CRUZ, TAMAZUNCHALE</v>
      </c>
      <c r="C227" s="708">
        <v>403</v>
      </c>
      <c r="D227" s="707" t="s">
        <v>758</v>
      </c>
      <c r="E227" s="709">
        <v>37</v>
      </c>
      <c r="F227" s="707" t="s">
        <v>262</v>
      </c>
      <c r="G227" s="710" t="s">
        <v>385</v>
      </c>
      <c r="H227" s="709">
        <v>1</v>
      </c>
      <c r="J227" s="697"/>
    </row>
    <row r="228" spans="2:10" x14ac:dyDescent="0.2">
      <c r="B228" s="707" t="str">
        <f t="shared" si="3"/>
        <v>BARRIO LA ESCUELA, XILITLA</v>
      </c>
      <c r="C228" s="708">
        <v>246</v>
      </c>
      <c r="D228" s="707" t="s">
        <v>759</v>
      </c>
      <c r="E228" s="709">
        <v>54</v>
      </c>
      <c r="F228" s="707" t="s">
        <v>326</v>
      </c>
      <c r="G228" s="710" t="s">
        <v>385</v>
      </c>
      <c r="H228" s="709">
        <v>1</v>
      </c>
      <c r="J228" s="697"/>
    </row>
    <row r="229" spans="2:10" x14ac:dyDescent="0.2">
      <c r="B229" s="707" t="str">
        <f t="shared" si="3"/>
        <v>BARRIO LA LAGUNA, TANCANHUITZ</v>
      </c>
      <c r="C229" s="708">
        <v>313</v>
      </c>
      <c r="D229" s="707" t="s">
        <v>760</v>
      </c>
      <c r="E229" s="709">
        <v>12</v>
      </c>
      <c r="F229" s="707" t="s">
        <v>252</v>
      </c>
      <c r="G229" s="710" t="s">
        <v>385</v>
      </c>
      <c r="H229" s="709">
        <v>1</v>
      </c>
      <c r="J229" s="697"/>
    </row>
    <row r="230" spans="2:10" x14ac:dyDescent="0.2">
      <c r="B230" s="707" t="str">
        <f t="shared" si="3"/>
        <v>BARRIO LA MINA, AQUISMÓN</v>
      </c>
      <c r="C230" s="708">
        <v>299</v>
      </c>
      <c r="D230" s="707" t="s">
        <v>761</v>
      </c>
      <c r="E230" s="709">
        <v>3</v>
      </c>
      <c r="F230" s="707" t="s">
        <v>146</v>
      </c>
      <c r="G230" s="710" t="s">
        <v>385</v>
      </c>
      <c r="H230" s="709">
        <v>1</v>
      </c>
      <c r="J230" s="697"/>
    </row>
    <row r="231" spans="2:10" x14ac:dyDescent="0.2">
      <c r="B231" s="713" t="str">
        <f t="shared" si="3"/>
        <v>BARRIO LA PALMA, COXCATLÁN</v>
      </c>
      <c r="C231" s="714">
        <v>76</v>
      </c>
      <c r="D231" s="713" t="s">
        <v>762</v>
      </c>
      <c r="E231" s="715">
        <v>14</v>
      </c>
      <c r="F231" s="713" t="s">
        <v>185</v>
      </c>
      <c r="G231" s="716" t="s">
        <v>387</v>
      </c>
      <c r="H231" s="715">
        <v>3</v>
      </c>
      <c r="J231" s="697"/>
    </row>
    <row r="232" spans="2:10" x14ac:dyDescent="0.2">
      <c r="B232" s="707" t="str">
        <f t="shared" si="3"/>
        <v>BARRIO LA SAGRADA FAMILIA, AQUISMÓN</v>
      </c>
      <c r="C232" s="708">
        <v>311</v>
      </c>
      <c r="D232" s="707" t="s">
        <v>763</v>
      </c>
      <c r="E232" s="709">
        <v>3</v>
      </c>
      <c r="F232" s="707" t="s">
        <v>146</v>
      </c>
      <c r="G232" s="710" t="s">
        <v>385</v>
      </c>
      <c r="H232" s="709">
        <v>1</v>
      </c>
      <c r="J232" s="697"/>
    </row>
    <row r="233" spans="2:10" x14ac:dyDescent="0.2">
      <c r="B233" s="707" t="str">
        <f t="shared" si="3"/>
        <v>BARRIO LA VEGA CUIXCUATITLA, TAMAZUNCHALE</v>
      </c>
      <c r="C233" s="708">
        <v>172</v>
      </c>
      <c r="D233" s="707" t="s">
        <v>764</v>
      </c>
      <c r="E233" s="709">
        <v>37</v>
      </c>
      <c r="F233" s="707" t="s">
        <v>262</v>
      </c>
      <c r="G233" s="710" t="s">
        <v>385</v>
      </c>
      <c r="H233" s="709">
        <v>1</v>
      </c>
      <c r="J233" s="697"/>
    </row>
    <row r="234" spans="2:10" x14ac:dyDescent="0.2">
      <c r="B234" s="707" t="str">
        <f t="shared" si="3"/>
        <v>BARRIO LAS PALMAS, TAMAZUNCHALE</v>
      </c>
      <c r="C234" s="708">
        <v>238</v>
      </c>
      <c r="D234" s="707" t="s">
        <v>765</v>
      </c>
      <c r="E234" s="709">
        <v>37</v>
      </c>
      <c r="F234" s="707" t="s">
        <v>262</v>
      </c>
      <c r="G234" s="710" t="s">
        <v>385</v>
      </c>
      <c r="H234" s="709">
        <v>1</v>
      </c>
      <c r="J234" s="697"/>
    </row>
    <row r="235" spans="2:10" x14ac:dyDescent="0.2">
      <c r="B235" s="707" t="str">
        <f t="shared" si="3"/>
        <v>BARRIO LOS TLACUACHES (CUARTEL PRIMERO), SAN MARTÍN CHALCHICUAUTLA</v>
      </c>
      <c r="C235" s="708">
        <v>290</v>
      </c>
      <c r="D235" s="707" t="s">
        <v>766</v>
      </c>
      <c r="E235" s="709">
        <v>29</v>
      </c>
      <c r="F235" s="707" t="s">
        <v>242</v>
      </c>
      <c r="G235" s="710" t="s">
        <v>385</v>
      </c>
      <c r="H235" s="709">
        <v>1</v>
      </c>
      <c r="J235" s="697"/>
    </row>
    <row r="236" spans="2:10" x14ac:dyDescent="0.2">
      <c r="B236" s="707" t="str">
        <f t="shared" si="3"/>
        <v>BARRIO PANUHUAYA, COXCATLÁN</v>
      </c>
      <c r="C236" s="708">
        <v>83</v>
      </c>
      <c r="D236" s="707" t="s">
        <v>767</v>
      </c>
      <c r="E236" s="709">
        <v>14</v>
      </c>
      <c r="F236" s="707" t="s">
        <v>185</v>
      </c>
      <c r="G236" s="710" t="s">
        <v>385</v>
      </c>
      <c r="H236" s="709">
        <v>1</v>
      </c>
      <c r="J236" s="697"/>
    </row>
    <row r="237" spans="2:10" x14ac:dyDescent="0.2">
      <c r="B237" s="707" t="str">
        <f t="shared" si="3"/>
        <v>BARRIO PROGRESO, TAMAZUNCHALE</v>
      </c>
      <c r="C237" s="708">
        <v>223</v>
      </c>
      <c r="D237" s="707" t="s">
        <v>768</v>
      </c>
      <c r="E237" s="709">
        <v>37</v>
      </c>
      <c r="F237" s="707" t="s">
        <v>262</v>
      </c>
      <c r="G237" s="710" t="s">
        <v>385</v>
      </c>
      <c r="H237" s="709">
        <v>1</v>
      </c>
      <c r="J237" s="697"/>
    </row>
    <row r="238" spans="2:10" x14ac:dyDescent="0.2">
      <c r="B238" s="707" t="str">
        <f t="shared" si="3"/>
        <v>BARRIO PROGRESO, TAMAZUNCHALE</v>
      </c>
      <c r="C238" s="708">
        <v>404</v>
      </c>
      <c r="D238" s="707" t="s">
        <v>768</v>
      </c>
      <c r="E238" s="709">
        <v>37</v>
      </c>
      <c r="F238" s="707" t="s">
        <v>262</v>
      </c>
      <c r="G238" s="710" t="s">
        <v>385</v>
      </c>
      <c r="H238" s="709">
        <v>1</v>
      </c>
      <c r="J238" s="697"/>
    </row>
    <row r="239" spans="2:10" x14ac:dyDescent="0.2">
      <c r="B239" s="707" t="str">
        <f t="shared" si="3"/>
        <v>BARRIO SAN ISIDRO (TLAJUMPAL), MATLAPA</v>
      </c>
      <c r="C239" s="708">
        <v>41</v>
      </c>
      <c r="D239" s="707" t="s">
        <v>769</v>
      </c>
      <c r="E239" s="709">
        <v>57</v>
      </c>
      <c r="F239" s="707" t="s">
        <v>206</v>
      </c>
      <c r="G239" s="710" t="s">
        <v>385</v>
      </c>
      <c r="H239" s="709">
        <v>1</v>
      </c>
      <c r="J239" s="697"/>
    </row>
    <row r="240" spans="2:10" x14ac:dyDescent="0.2">
      <c r="B240" s="707" t="str">
        <f t="shared" si="3"/>
        <v>BARRIO SAN ISIDRO, XILITLA</v>
      </c>
      <c r="C240" s="708">
        <v>147</v>
      </c>
      <c r="D240" s="707" t="s">
        <v>770</v>
      </c>
      <c r="E240" s="709">
        <v>54</v>
      </c>
      <c r="F240" s="707" t="s">
        <v>326</v>
      </c>
      <c r="G240" s="710" t="s">
        <v>385</v>
      </c>
      <c r="H240" s="709">
        <v>1</v>
      </c>
      <c r="J240" s="697"/>
    </row>
    <row r="241" spans="2:10" x14ac:dyDescent="0.2">
      <c r="B241" s="707" t="str">
        <f t="shared" si="3"/>
        <v>BARRIO SAN JOSÉ (TLAJUMPAL), MATLAPA</v>
      </c>
      <c r="C241" s="708">
        <v>34</v>
      </c>
      <c r="D241" s="707" t="s">
        <v>771</v>
      </c>
      <c r="E241" s="709">
        <v>57</v>
      </c>
      <c r="F241" s="707" t="s">
        <v>206</v>
      </c>
      <c r="G241" s="710" t="s">
        <v>385</v>
      </c>
      <c r="H241" s="709">
        <v>1</v>
      </c>
      <c r="J241" s="697"/>
    </row>
    <row r="242" spans="2:10" x14ac:dyDescent="0.2">
      <c r="B242" s="707" t="str">
        <f t="shared" si="3"/>
        <v>BARRIO SAN JOSÉ, AQUISMÓN</v>
      </c>
      <c r="C242" s="708">
        <v>243</v>
      </c>
      <c r="D242" s="707" t="s">
        <v>772</v>
      </c>
      <c r="E242" s="709">
        <v>3</v>
      </c>
      <c r="F242" s="707" t="s">
        <v>146</v>
      </c>
      <c r="G242" s="710" t="s">
        <v>385</v>
      </c>
      <c r="H242" s="709">
        <v>1</v>
      </c>
      <c r="J242" s="697"/>
    </row>
    <row r="243" spans="2:10" x14ac:dyDescent="0.2">
      <c r="B243" s="707" t="str">
        <f t="shared" si="3"/>
        <v>BARRIO SAN JUAN (TLAJUMPAL), MATLAPA</v>
      </c>
      <c r="C243" s="708">
        <v>42</v>
      </c>
      <c r="D243" s="707" t="s">
        <v>773</v>
      </c>
      <c r="E243" s="709">
        <v>57</v>
      </c>
      <c r="F243" s="707" t="s">
        <v>206</v>
      </c>
      <c r="G243" s="710" t="s">
        <v>385</v>
      </c>
      <c r="H243" s="709">
        <v>1</v>
      </c>
      <c r="J243" s="697"/>
    </row>
    <row r="244" spans="2:10" x14ac:dyDescent="0.2">
      <c r="B244" s="707" t="str">
        <f t="shared" si="3"/>
        <v>BARRIO SAN MIGUEL, AQUISMÓN</v>
      </c>
      <c r="C244" s="708">
        <v>248</v>
      </c>
      <c r="D244" s="707" t="s">
        <v>774</v>
      </c>
      <c r="E244" s="709">
        <v>3</v>
      </c>
      <c r="F244" s="707" t="s">
        <v>146</v>
      </c>
      <c r="G244" s="710" t="s">
        <v>385</v>
      </c>
      <c r="H244" s="709">
        <v>1</v>
      </c>
      <c r="J244" s="697"/>
    </row>
    <row r="245" spans="2:10" x14ac:dyDescent="0.2">
      <c r="B245" s="707" t="str">
        <f t="shared" si="3"/>
        <v>BARRIO SAN PEDRO, XILITLA</v>
      </c>
      <c r="C245" s="708">
        <v>247</v>
      </c>
      <c r="D245" s="707" t="s">
        <v>775</v>
      </c>
      <c r="E245" s="709">
        <v>54</v>
      </c>
      <c r="F245" s="707" t="s">
        <v>326</v>
      </c>
      <c r="G245" s="710" t="s">
        <v>385</v>
      </c>
      <c r="H245" s="709">
        <v>1</v>
      </c>
      <c r="J245" s="697"/>
    </row>
    <row r="246" spans="2:10" x14ac:dyDescent="0.2">
      <c r="B246" s="707" t="str">
        <f t="shared" si="3"/>
        <v>BARRIO SAN RAFAEL (EL SOL), TAMAZUNCHALE</v>
      </c>
      <c r="C246" s="708">
        <v>369</v>
      </c>
      <c r="D246" s="707" t="s">
        <v>776</v>
      </c>
      <c r="E246" s="709">
        <v>37</v>
      </c>
      <c r="F246" s="707" t="s">
        <v>262</v>
      </c>
      <c r="G246" s="710" t="s">
        <v>385</v>
      </c>
      <c r="H246" s="709">
        <v>1</v>
      </c>
      <c r="J246" s="697"/>
    </row>
    <row r="247" spans="2:10" x14ac:dyDescent="0.2">
      <c r="B247" s="707" t="str">
        <f t="shared" si="3"/>
        <v>BARRIO SAN RAFAEL, TAMAZUNCHALE</v>
      </c>
      <c r="C247" s="708">
        <v>373</v>
      </c>
      <c r="D247" s="707" t="s">
        <v>777</v>
      </c>
      <c r="E247" s="709">
        <v>37</v>
      </c>
      <c r="F247" s="707" t="s">
        <v>262</v>
      </c>
      <c r="G247" s="710" t="s">
        <v>385</v>
      </c>
      <c r="H247" s="709">
        <v>1</v>
      </c>
      <c r="J247" s="697"/>
    </row>
    <row r="248" spans="2:10" x14ac:dyDescent="0.2">
      <c r="B248" s="707" t="str">
        <f t="shared" si="3"/>
        <v>BARRIO SANTA FE, AXTLA DE TERRAZAS</v>
      </c>
      <c r="C248" s="708">
        <v>99</v>
      </c>
      <c r="D248" s="707" t="s">
        <v>778</v>
      </c>
      <c r="E248" s="709">
        <v>53</v>
      </c>
      <c r="F248" s="707" t="s">
        <v>150</v>
      </c>
      <c r="G248" s="710" t="s">
        <v>385</v>
      </c>
      <c r="H248" s="709">
        <v>1</v>
      </c>
      <c r="J248" s="697"/>
    </row>
    <row r="249" spans="2:10" x14ac:dyDescent="0.2">
      <c r="B249" s="707" t="str">
        <f t="shared" si="3"/>
        <v>BARRIO TEOPANCAHUATL, MATLAPA</v>
      </c>
      <c r="C249" s="708">
        <v>87</v>
      </c>
      <c r="D249" s="707" t="s">
        <v>779</v>
      </c>
      <c r="E249" s="709">
        <v>57</v>
      </c>
      <c r="F249" s="707" t="s">
        <v>206</v>
      </c>
      <c r="G249" s="710" t="s">
        <v>385</v>
      </c>
      <c r="H249" s="709">
        <v>1</v>
      </c>
      <c r="J249" s="697"/>
    </row>
    <row r="250" spans="2:10" x14ac:dyDescent="0.2">
      <c r="B250" s="707" t="str">
        <f t="shared" si="3"/>
        <v>BARRIO TEPETZINTLA DOS, COXCATLÁN</v>
      </c>
      <c r="C250" s="708">
        <v>45</v>
      </c>
      <c r="D250" s="707" t="s">
        <v>780</v>
      </c>
      <c r="E250" s="709">
        <v>14</v>
      </c>
      <c r="F250" s="707" t="s">
        <v>185</v>
      </c>
      <c r="G250" s="710" t="s">
        <v>385</v>
      </c>
      <c r="H250" s="709">
        <v>1</v>
      </c>
      <c r="J250" s="697"/>
    </row>
    <row r="251" spans="2:10" x14ac:dyDescent="0.2">
      <c r="B251" s="707" t="str">
        <f t="shared" si="3"/>
        <v>BARRIO TOCOYMOHOM, TANLAJÁS</v>
      </c>
      <c r="C251" s="708">
        <v>176</v>
      </c>
      <c r="D251" s="707" t="s">
        <v>781</v>
      </c>
      <c r="E251" s="709">
        <v>41</v>
      </c>
      <c r="F251" s="707" t="s">
        <v>285</v>
      </c>
      <c r="G251" s="710" t="s">
        <v>385</v>
      </c>
      <c r="H251" s="709">
        <v>1</v>
      </c>
      <c r="J251" s="697"/>
    </row>
    <row r="252" spans="2:10" x14ac:dyDescent="0.2">
      <c r="B252" s="707" t="str">
        <f t="shared" si="3"/>
        <v>BARRIO TZAPUWJÁ (LEJEM), SAN ANTONIO</v>
      </c>
      <c r="C252" s="708">
        <v>89</v>
      </c>
      <c r="D252" s="707" t="s">
        <v>782</v>
      </c>
      <c r="E252" s="709">
        <v>26</v>
      </c>
      <c r="F252" s="707" t="s">
        <v>230</v>
      </c>
      <c r="G252" s="710" t="s">
        <v>385</v>
      </c>
      <c r="H252" s="709">
        <v>1</v>
      </c>
      <c r="J252" s="697"/>
    </row>
    <row r="253" spans="2:10" x14ac:dyDescent="0.2">
      <c r="B253" s="707" t="str">
        <f t="shared" si="3"/>
        <v>BARRIO TZICAYO, TANCANHUITZ</v>
      </c>
      <c r="C253" s="708">
        <v>314</v>
      </c>
      <c r="D253" s="707" t="s">
        <v>783</v>
      </c>
      <c r="E253" s="709">
        <v>12</v>
      </c>
      <c r="F253" s="707" t="s">
        <v>252</v>
      </c>
      <c r="G253" s="710" t="s">
        <v>385</v>
      </c>
      <c r="H253" s="709">
        <v>1</v>
      </c>
      <c r="J253" s="697"/>
    </row>
    <row r="254" spans="2:10" x14ac:dyDescent="0.2">
      <c r="B254" s="707" t="str">
        <f t="shared" si="3"/>
        <v>BARRIO VIBORITAS, TAMPACÁN</v>
      </c>
      <c r="C254" s="708">
        <v>90</v>
      </c>
      <c r="D254" s="707" t="s">
        <v>784</v>
      </c>
      <c r="E254" s="709">
        <v>38</v>
      </c>
      <c r="F254" s="707" t="s">
        <v>272</v>
      </c>
      <c r="G254" s="710" t="s">
        <v>385</v>
      </c>
      <c r="H254" s="709">
        <v>1</v>
      </c>
      <c r="J254" s="697"/>
    </row>
    <row r="255" spans="2:10" x14ac:dyDescent="0.2">
      <c r="B255" s="707" t="str">
        <f t="shared" si="3"/>
        <v>BARRIO XOCHIMILCO, TANCANHUITZ</v>
      </c>
      <c r="C255" s="708">
        <v>288</v>
      </c>
      <c r="D255" s="707" t="s">
        <v>785</v>
      </c>
      <c r="E255" s="709">
        <v>12</v>
      </c>
      <c r="F255" s="707" t="s">
        <v>252</v>
      </c>
      <c r="G255" s="710" t="s">
        <v>385</v>
      </c>
      <c r="H255" s="709">
        <v>1</v>
      </c>
      <c r="J255" s="697"/>
    </row>
    <row r="256" spans="2:10" x14ac:dyDescent="0.2">
      <c r="B256" s="707" t="str">
        <f t="shared" si="3"/>
        <v>BARRIO ZAPOTAL, TAMPACÁN</v>
      </c>
      <c r="C256" s="708">
        <v>91</v>
      </c>
      <c r="D256" s="707" t="s">
        <v>786</v>
      </c>
      <c r="E256" s="709">
        <v>38</v>
      </c>
      <c r="F256" s="707" t="s">
        <v>272</v>
      </c>
      <c r="G256" s="710" t="s">
        <v>385</v>
      </c>
      <c r="H256" s="709">
        <v>1</v>
      </c>
      <c r="J256" s="697"/>
    </row>
    <row r="257" spans="2:10" x14ac:dyDescent="0.2">
      <c r="B257" s="707" t="str">
        <f t="shared" si="3"/>
        <v>BECERRAS, CATORCE</v>
      </c>
      <c r="C257" s="708">
        <v>8</v>
      </c>
      <c r="D257" s="707" t="s">
        <v>787</v>
      </c>
      <c r="E257" s="709">
        <v>6</v>
      </c>
      <c r="F257" s="707" t="s">
        <v>580</v>
      </c>
      <c r="G257" s="710" t="s">
        <v>385</v>
      </c>
      <c r="H257" s="709">
        <v>1</v>
      </c>
      <c r="J257" s="697"/>
    </row>
    <row r="258" spans="2:10" x14ac:dyDescent="0.2">
      <c r="B258" s="713" t="str">
        <f t="shared" si="3"/>
        <v>BENITO JUÁREZ, MEXQUITIC DE CARMONA</v>
      </c>
      <c r="C258" s="714">
        <v>6</v>
      </c>
      <c r="D258" s="713" t="s">
        <v>788</v>
      </c>
      <c r="E258" s="715">
        <v>21</v>
      </c>
      <c r="F258" s="713" t="s">
        <v>209</v>
      </c>
      <c r="G258" s="716" t="s">
        <v>386</v>
      </c>
      <c r="H258" s="715">
        <v>2</v>
      </c>
      <c r="J258" s="697"/>
    </row>
    <row r="259" spans="2:10" x14ac:dyDescent="0.2">
      <c r="B259" s="707" t="str">
        <f t="shared" si="3"/>
        <v>BERNALEJO, SANTA MARÍA DEL RÍO</v>
      </c>
      <c r="C259" s="708">
        <v>30</v>
      </c>
      <c r="D259" s="707" t="s">
        <v>789</v>
      </c>
      <c r="E259" s="709">
        <v>32</v>
      </c>
      <c r="F259" s="707" t="s">
        <v>257</v>
      </c>
      <c r="G259" s="710" t="s">
        <v>385</v>
      </c>
      <c r="H259" s="709">
        <v>1</v>
      </c>
      <c r="J259" s="697"/>
    </row>
    <row r="260" spans="2:10" x14ac:dyDescent="0.2">
      <c r="B260" s="707" t="str">
        <f t="shared" si="3"/>
        <v>BETHANIA, TANCANHUITZ</v>
      </c>
      <c r="C260" s="708">
        <v>5</v>
      </c>
      <c r="D260" s="707" t="s">
        <v>790</v>
      </c>
      <c r="E260" s="709">
        <v>12</v>
      </c>
      <c r="F260" s="707" t="s">
        <v>252</v>
      </c>
      <c r="G260" s="710" t="s">
        <v>385</v>
      </c>
      <c r="H260" s="709">
        <v>1</v>
      </c>
      <c r="J260" s="697"/>
    </row>
    <row r="261" spans="2:10" x14ac:dyDescent="0.2">
      <c r="B261" s="707" t="str">
        <f t="shared" si="3"/>
        <v>BLEDOS, VILLA DE REYES</v>
      </c>
      <c r="C261" s="708">
        <v>7</v>
      </c>
      <c r="D261" s="707" t="s">
        <v>791</v>
      </c>
      <c r="E261" s="709">
        <v>50</v>
      </c>
      <c r="F261" s="707" t="s">
        <v>208</v>
      </c>
      <c r="G261" s="710" t="s">
        <v>385</v>
      </c>
      <c r="H261" s="709">
        <v>1</v>
      </c>
      <c r="J261" s="697"/>
    </row>
    <row r="262" spans="2:10" x14ac:dyDescent="0.2">
      <c r="B262" s="707" t="str">
        <f t="shared" ref="B262:B325" si="4">CONCATENATE(D262,","," ",F262)</f>
        <v>BOCA DE SANTIAGO, VILLA DE REYES</v>
      </c>
      <c r="C262" s="708">
        <v>8</v>
      </c>
      <c r="D262" s="707" t="s">
        <v>792</v>
      </c>
      <c r="E262" s="709">
        <v>50</v>
      </c>
      <c r="F262" s="707" t="s">
        <v>208</v>
      </c>
      <c r="G262" s="710" t="s">
        <v>385</v>
      </c>
      <c r="H262" s="709">
        <v>1</v>
      </c>
      <c r="J262" s="697"/>
    </row>
    <row r="263" spans="2:10" x14ac:dyDescent="0.2">
      <c r="B263" s="713" t="str">
        <f t="shared" si="4"/>
        <v>BOCAS (ESTACIÓN BOCAS), SAN LUIS POTOSÍ</v>
      </c>
      <c r="C263" s="714">
        <v>218</v>
      </c>
      <c r="D263" s="713" t="s">
        <v>793</v>
      </c>
      <c r="E263" s="715">
        <v>28</v>
      </c>
      <c r="F263" s="713" t="s">
        <v>239</v>
      </c>
      <c r="G263" s="716" t="s">
        <v>387</v>
      </c>
      <c r="H263" s="715">
        <v>3</v>
      </c>
      <c r="J263" s="697"/>
    </row>
    <row r="264" spans="2:10" x14ac:dyDescent="0.2">
      <c r="B264" s="707" t="str">
        <f t="shared" si="4"/>
        <v>BOLCHAL, TANCANHUITZ</v>
      </c>
      <c r="C264" s="708">
        <v>120</v>
      </c>
      <c r="D264" s="707" t="s">
        <v>794</v>
      </c>
      <c r="E264" s="709">
        <v>12</v>
      </c>
      <c r="F264" s="707" t="s">
        <v>252</v>
      </c>
      <c r="G264" s="710" t="s">
        <v>385</v>
      </c>
      <c r="H264" s="709">
        <v>1</v>
      </c>
      <c r="J264" s="697"/>
    </row>
    <row r="265" spans="2:10" x14ac:dyDescent="0.2">
      <c r="B265" s="707" t="str">
        <f t="shared" si="4"/>
        <v>BOQUILLA, MOCTEZUMA</v>
      </c>
      <c r="C265" s="708">
        <v>188</v>
      </c>
      <c r="D265" s="707" t="s">
        <v>795</v>
      </c>
      <c r="E265" s="709">
        <v>22</v>
      </c>
      <c r="F265" s="707" t="s">
        <v>213</v>
      </c>
      <c r="G265" s="710" t="s">
        <v>385</v>
      </c>
      <c r="H265" s="709">
        <v>1</v>
      </c>
      <c r="J265" s="697"/>
    </row>
    <row r="266" spans="2:10" x14ac:dyDescent="0.2">
      <c r="B266" s="707" t="str">
        <f t="shared" si="4"/>
        <v>BORDO BLANCO, RIOVERDE</v>
      </c>
      <c r="C266" s="708">
        <v>14</v>
      </c>
      <c r="D266" s="707" t="s">
        <v>796</v>
      </c>
      <c r="E266" s="709">
        <v>24</v>
      </c>
      <c r="F266" s="707" t="s">
        <v>175</v>
      </c>
      <c r="G266" s="710" t="s">
        <v>385</v>
      </c>
      <c r="H266" s="709">
        <v>1</v>
      </c>
      <c r="J266" s="697"/>
    </row>
    <row r="267" spans="2:10" x14ac:dyDescent="0.2">
      <c r="B267" s="707" t="str">
        <f t="shared" si="4"/>
        <v>BOSQUE DE LAS FLORES, SAN LUIS POTOSÍ</v>
      </c>
      <c r="C267" s="708">
        <v>617</v>
      </c>
      <c r="D267" s="707" t="s">
        <v>797</v>
      </c>
      <c r="E267" s="709">
        <v>28</v>
      </c>
      <c r="F267" s="707" t="s">
        <v>239</v>
      </c>
      <c r="G267" s="710" t="s">
        <v>385</v>
      </c>
      <c r="H267" s="709">
        <v>1</v>
      </c>
      <c r="J267" s="697"/>
    </row>
    <row r="268" spans="2:10" x14ac:dyDescent="0.2">
      <c r="B268" s="707" t="str">
        <f t="shared" si="4"/>
        <v>BOSQUE Y CALDERA, CERRITOS</v>
      </c>
      <c r="C268" s="708">
        <v>3</v>
      </c>
      <c r="D268" s="707" t="s">
        <v>798</v>
      </c>
      <c r="E268" s="709">
        <v>8</v>
      </c>
      <c r="F268" s="707" t="s">
        <v>159</v>
      </c>
      <c r="G268" s="710" t="s">
        <v>385</v>
      </c>
      <c r="H268" s="709">
        <v>1</v>
      </c>
      <c r="J268" s="697"/>
    </row>
    <row r="269" spans="2:10" x14ac:dyDescent="0.2">
      <c r="B269" s="713" t="str">
        <f t="shared" si="4"/>
        <v>BOSQUES LA FLORIDA, SAN LUIS POTOSÍ</v>
      </c>
      <c r="C269" s="714">
        <v>229</v>
      </c>
      <c r="D269" s="713" t="s">
        <v>799</v>
      </c>
      <c r="E269" s="715">
        <v>28</v>
      </c>
      <c r="F269" s="713" t="s">
        <v>239</v>
      </c>
      <c r="G269" s="716" t="s">
        <v>388</v>
      </c>
      <c r="H269" s="715">
        <v>4</v>
      </c>
      <c r="J269" s="697"/>
    </row>
    <row r="270" spans="2:10" x14ac:dyDescent="0.2">
      <c r="B270" s="707" t="str">
        <f t="shared" si="4"/>
        <v>BUENA VISTA, CIUDAD VALLES</v>
      </c>
      <c r="C270" s="708">
        <v>20</v>
      </c>
      <c r="D270" s="707" t="s">
        <v>800</v>
      </c>
      <c r="E270" s="709">
        <v>13</v>
      </c>
      <c r="F270" s="707" t="s">
        <v>181</v>
      </c>
      <c r="G270" s="710" t="s">
        <v>385</v>
      </c>
      <c r="H270" s="709">
        <v>1</v>
      </c>
      <c r="J270" s="697"/>
    </row>
    <row r="271" spans="2:10" x14ac:dyDescent="0.2">
      <c r="B271" s="707" t="str">
        <f t="shared" si="4"/>
        <v>BUENA VISTA, RIOVERDE</v>
      </c>
      <c r="C271" s="708">
        <v>166</v>
      </c>
      <c r="D271" s="707" t="s">
        <v>800</v>
      </c>
      <c r="E271" s="709">
        <v>24</v>
      </c>
      <c r="F271" s="707" t="s">
        <v>175</v>
      </c>
      <c r="G271" s="710" t="s">
        <v>385</v>
      </c>
      <c r="H271" s="709">
        <v>1</v>
      </c>
      <c r="J271" s="697"/>
    </row>
    <row r="272" spans="2:10" x14ac:dyDescent="0.2">
      <c r="B272" s="707" t="str">
        <f t="shared" si="4"/>
        <v>BUENAVISTA (LOS ARENALITOS), VILLA DE RAMOS</v>
      </c>
      <c r="C272" s="708">
        <v>126</v>
      </c>
      <c r="D272" s="707" t="s">
        <v>801</v>
      </c>
      <c r="E272" s="709">
        <v>49</v>
      </c>
      <c r="F272" s="707" t="s">
        <v>216</v>
      </c>
      <c r="G272" s="710" t="s">
        <v>385</v>
      </c>
      <c r="H272" s="709">
        <v>1</v>
      </c>
      <c r="J272" s="697"/>
    </row>
    <row r="273" spans="2:10" x14ac:dyDescent="0.2">
      <c r="B273" s="707" t="str">
        <f t="shared" si="4"/>
        <v>BUENAVISTA (PALMAR ALTO), SAN MARTÍN CHALCHICUAUTLA</v>
      </c>
      <c r="C273" s="708">
        <v>56</v>
      </c>
      <c r="D273" s="707" t="s">
        <v>802</v>
      </c>
      <c r="E273" s="709">
        <v>29</v>
      </c>
      <c r="F273" s="707" t="s">
        <v>242</v>
      </c>
      <c r="G273" s="710" t="s">
        <v>385</v>
      </c>
      <c r="H273" s="709">
        <v>1</v>
      </c>
      <c r="J273" s="697"/>
    </row>
    <row r="274" spans="2:10" x14ac:dyDescent="0.2">
      <c r="B274" s="707" t="str">
        <f t="shared" si="4"/>
        <v>BUENAVISTA DEL OLIVO, CIUDAD DEL MAÍZ</v>
      </c>
      <c r="C274" s="708">
        <v>10</v>
      </c>
      <c r="D274" s="707" t="s">
        <v>803</v>
      </c>
      <c r="E274" s="709">
        <v>10</v>
      </c>
      <c r="F274" s="707" t="s">
        <v>172</v>
      </c>
      <c r="G274" s="710" t="s">
        <v>385</v>
      </c>
      <c r="H274" s="709">
        <v>1</v>
      </c>
      <c r="J274" s="697"/>
    </row>
    <row r="275" spans="2:10" x14ac:dyDescent="0.2">
      <c r="B275" s="707" t="str">
        <f t="shared" si="4"/>
        <v>BUENAVISTA, CHARCAS</v>
      </c>
      <c r="C275" s="708">
        <v>139</v>
      </c>
      <c r="D275" s="707" t="s">
        <v>804</v>
      </c>
      <c r="E275" s="709">
        <v>15</v>
      </c>
      <c r="F275" s="707" t="s">
        <v>167</v>
      </c>
      <c r="G275" s="710" t="s">
        <v>385</v>
      </c>
      <c r="H275" s="709">
        <v>1</v>
      </c>
      <c r="J275" s="697"/>
    </row>
    <row r="276" spans="2:10" x14ac:dyDescent="0.2">
      <c r="B276" s="707" t="str">
        <f t="shared" si="4"/>
        <v>BUENAVISTA, CIUDAD DEL MAÍZ</v>
      </c>
      <c r="C276" s="708">
        <v>11</v>
      </c>
      <c r="D276" s="707" t="s">
        <v>804</v>
      </c>
      <c r="E276" s="709">
        <v>10</v>
      </c>
      <c r="F276" s="707" t="s">
        <v>172</v>
      </c>
      <c r="G276" s="710" t="s">
        <v>385</v>
      </c>
      <c r="H276" s="709">
        <v>1</v>
      </c>
      <c r="J276" s="697"/>
    </row>
    <row r="277" spans="2:10" x14ac:dyDescent="0.2">
      <c r="B277" s="707" t="str">
        <f t="shared" si="4"/>
        <v>BUENAVISTA, CIUDAD VALLES</v>
      </c>
      <c r="C277" s="708">
        <v>444</v>
      </c>
      <c r="D277" s="707" t="s">
        <v>804</v>
      </c>
      <c r="E277" s="709">
        <v>13</v>
      </c>
      <c r="F277" s="707" t="s">
        <v>181</v>
      </c>
      <c r="G277" s="710" t="s">
        <v>385</v>
      </c>
      <c r="H277" s="709">
        <v>1</v>
      </c>
      <c r="J277" s="697"/>
    </row>
    <row r="278" spans="2:10" x14ac:dyDescent="0.2">
      <c r="B278" s="707" t="str">
        <f t="shared" si="4"/>
        <v>BUENAVISTA, GUADALCÁZAR</v>
      </c>
      <c r="C278" s="708">
        <v>9</v>
      </c>
      <c r="D278" s="707" t="s">
        <v>804</v>
      </c>
      <c r="E278" s="709">
        <v>17</v>
      </c>
      <c r="F278" s="707" t="s">
        <v>193</v>
      </c>
      <c r="G278" s="710" t="s">
        <v>385</v>
      </c>
      <c r="H278" s="709">
        <v>1</v>
      </c>
      <c r="J278" s="697"/>
    </row>
    <row r="279" spans="2:10" x14ac:dyDescent="0.2">
      <c r="B279" s="707" t="str">
        <f t="shared" si="4"/>
        <v>BUENAVISTA, LAGUNILLAS</v>
      </c>
      <c r="C279" s="708">
        <v>3</v>
      </c>
      <c r="D279" s="707" t="s">
        <v>804</v>
      </c>
      <c r="E279" s="709">
        <v>19</v>
      </c>
      <c r="F279" s="707" t="s">
        <v>200</v>
      </c>
      <c r="G279" s="710" t="s">
        <v>385</v>
      </c>
      <c r="H279" s="709">
        <v>1</v>
      </c>
      <c r="J279" s="697"/>
    </row>
    <row r="280" spans="2:10" x14ac:dyDescent="0.2">
      <c r="B280" s="707" t="str">
        <f t="shared" si="4"/>
        <v>BUENAVISTA, MATEHUALA</v>
      </c>
      <c r="C280" s="708">
        <v>6</v>
      </c>
      <c r="D280" s="707" t="s">
        <v>804</v>
      </c>
      <c r="E280" s="709">
        <v>20</v>
      </c>
      <c r="F280" s="707" t="s">
        <v>170</v>
      </c>
      <c r="G280" s="710" t="s">
        <v>385</v>
      </c>
      <c r="H280" s="709">
        <v>1</v>
      </c>
      <c r="J280" s="697"/>
    </row>
    <row r="281" spans="2:10" x14ac:dyDescent="0.2">
      <c r="B281" s="707" t="str">
        <f t="shared" si="4"/>
        <v>BUENAVISTA, MEXQUITIC DE CARMONA</v>
      </c>
      <c r="C281" s="708">
        <v>7</v>
      </c>
      <c r="D281" s="707" t="s">
        <v>804</v>
      </c>
      <c r="E281" s="709">
        <v>21</v>
      </c>
      <c r="F281" s="707" t="s">
        <v>209</v>
      </c>
      <c r="G281" s="710" t="s">
        <v>385</v>
      </c>
      <c r="H281" s="709">
        <v>1</v>
      </c>
      <c r="J281" s="697"/>
    </row>
    <row r="282" spans="2:10" x14ac:dyDescent="0.2">
      <c r="B282" s="707" t="str">
        <f t="shared" si="4"/>
        <v>BUENAVISTA, RIOVERDE</v>
      </c>
      <c r="C282" s="708">
        <v>15</v>
      </c>
      <c r="D282" s="707" t="s">
        <v>804</v>
      </c>
      <c r="E282" s="709">
        <v>24</v>
      </c>
      <c r="F282" s="707" t="s">
        <v>175</v>
      </c>
      <c r="G282" s="710" t="s">
        <v>385</v>
      </c>
      <c r="H282" s="709">
        <v>1</v>
      </c>
      <c r="J282" s="697"/>
    </row>
    <row r="283" spans="2:10" x14ac:dyDescent="0.2">
      <c r="B283" s="707" t="str">
        <f t="shared" si="4"/>
        <v>BUENAVISTA, TAMASOPO</v>
      </c>
      <c r="C283" s="708">
        <v>8</v>
      </c>
      <c r="D283" s="707" t="s">
        <v>804</v>
      </c>
      <c r="E283" s="709">
        <v>36</v>
      </c>
      <c r="F283" s="707" t="s">
        <v>259</v>
      </c>
      <c r="G283" s="710" t="s">
        <v>385</v>
      </c>
      <c r="H283" s="709">
        <v>1</v>
      </c>
      <c r="J283" s="697"/>
    </row>
    <row r="284" spans="2:10" x14ac:dyDescent="0.2">
      <c r="B284" s="707" t="str">
        <f t="shared" si="4"/>
        <v>BUENAVISTA, TAMASOPO</v>
      </c>
      <c r="C284" s="708">
        <v>164</v>
      </c>
      <c r="D284" s="707" t="s">
        <v>804</v>
      </c>
      <c r="E284" s="709">
        <v>36</v>
      </c>
      <c r="F284" s="707" t="s">
        <v>259</v>
      </c>
      <c r="G284" s="710" t="s">
        <v>385</v>
      </c>
      <c r="H284" s="709">
        <v>1</v>
      </c>
      <c r="J284" s="697"/>
    </row>
    <row r="285" spans="2:10" x14ac:dyDescent="0.2">
      <c r="B285" s="707" t="str">
        <f t="shared" si="4"/>
        <v>BUENAVISTA, TAMAZUNCHALE</v>
      </c>
      <c r="C285" s="708">
        <v>173</v>
      </c>
      <c r="D285" s="707" t="s">
        <v>804</v>
      </c>
      <c r="E285" s="709">
        <v>37</v>
      </c>
      <c r="F285" s="707" t="s">
        <v>262</v>
      </c>
      <c r="G285" s="710" t="s">
        <v>385</v>
      </c>
      <c r="H285" s="709">
        <v>1</v>
      </c>
      <c r="J285" s="697"/>
    </row>
    <row r="286" spans="2:10" x14ac:dyDescent="0.2">
      <c r="B286" s="713" t="str">
        <f t="shared" si="4"/>
        <v>BUENAVISTA, TANQUIÁN DE ESCOBEDO</v>
      </c>
      <c r="C286" s="714">
        <v>4</v>
      </c>
      <c r="D286" s="713" t="s">
        <v>804</v>
      </c>
      <c r="E286" s="715">
        <v>42</v>
      </c>
      <c r="F286" s="713" t="s">
        <v>289</v>
      </c>
      <c r="G286" s="716" t="s">
        <v>386</v>
      </c>
      <c r="H286" s="715">
        <v>2</v>
      </c>
      <c r="J286" s="697"/>
    </row>
    <row r="287" spans="2:10" x14ac:dyDescent="0.2">
      <c r="B287" s="707" t="str">
        <f t="shared" si="4"/>
        <v>BUENAVISTA, VENADO</v>
      </c>
      <c r="C287" s="708">
        <v>8</v>
      </c>
      <c r="D287" s="707" t="s">
        <v>804</v>
      </c>
      <c r="E287" s="709">
        <v>45</v>
      </c>
      <c r="F287" s="707" t="s">
        <v>303</v>
      </c>
      <c r="G287" s="710" t="s">
        <v>385</v>
      </c>
      <c r="H287" s="709">
        <v>1</v>
      </c>
      <c r="J287" s="697"/>
    </row>
    <row r="288" spans="2:10" x14ac:dyDescent="0.2">
      <c r="B288" s="707" t="str">
        <f t="shared" si="4"/>
        <v>BUENAVISTA, VILLA DE ARISTA</v>
      </c>
      <c r="C288" s="708">
        <v>80</v>
      </c>
      <c r="D288" s="707" t="s">
        <v>804</v>
      </c>
      <c r="E288" s="709">
        <v>56</v>
      </c>
      <c r="F288" s="707" t="s">
        <v>308</v>
      </c>
      <c r="G288" s="710" t="s">
        <v>385</v>
      </c>
      <c r="H288" s="709">
        <v>1</v>
      </c>
      <c r="J288" s="697"/>
    </row>
    <row r="289" spans="2:10" x14ac:dyDescent="0.2">
      <c r="B289" s="707" t="str">
        <f t="shared" si="4"/>
        <v>BUENAVISTA, VILLA DE GUADALUPE</v>
      </c>
      <c r="C289" s="708">
        <v>6</v>
      </c>
      <c r="D289" s="707" t="s">
        <v>804</v>
      </c>
      <c r="E289" s="709">
        <v>47</v>
      </c>
      <c r="F289" s="707" t="s">
        <v>228</v>
      </c>
      <c r="G289" s="710" t="s">
        <v>385</v>
      </c>
      <c r="H289" s="709">
        <v>1</v>
      </c>
      <c r="J289" s="697"/>
    </row>
    <row r="290" spans="2:10" x14ac:dyDescent="0.2">
      <c r="B290" s="707" t="str">
        <f t="shared" si="4"/>
        <v>BUENAVISTA, VILLA JUÁREZ</v>
      </c>
      <c r="C290" s="708">
        <v>4</v>
      </c>
      <c r="D290" s="707" t="s">
        <v>804</v>
      </c>
      <c r="E290" s="709">
        <v>52</v>
      </c>
      <c r="F290" s="707" t="s">
        <v>324</v>
      </c>
      <c r="G290" s="710" t="s">
        <v>385</v>
      </c>
      <c r="H290" s="709">
        <v>1</v>
      </c>
      <c r="J290" s="697"/>
    </row>
    <row r="291" spans="2:10" x14ac:dyDescent="0.2">
      <c r="B291" s="707" t="str">
        <f t="shared" si="4"/>
        <v>BUENAVISTA, XILITLA</v>
      </c>
      <c r="C291" s="708">
        <v>106</v>
      </c>
      <c r="D291" s="707" t="s">
        <v>804</v>
      </c>
      <c r="E291" s="709">
        <v>54</v>
      </c>
      <c r="F291" s="707" t="s">
        <v>326</v>
      </c>
      <c r="G291" s="710" t="s">
        <v>385</v>
      </c>
      <c r="H291" s="709">
        <v>1</v>
      </c>
      <c r="J291" s="697"/>
    </row>
    <row r="292" spans="2:10" x14ac:dyDescent="0.2">
      <c r="B292" s="707" t="str">
        <f t="shared" si="4"/>
        <v>BUENAVISTA, XILITLA</v>
      </c>
      <c r="C292" s="708">
        <v>133</v>
      </c>
      <c r="D292" s="707" t="s">
        <v>804</v>
      </c>
      <c r="E292" s="709">
        <v>54</v>
      </c>
      <c r="F292" s="707" t="s">
        <v>326</v>
      </c>
      <c r="G292" s="710" t="s">
        <v>385</v>
      </c>
      <c r="H292" s="709">
        <v>1</v>
      </c>
      <c r="J292" s="697"/>
    </row>
    <row r="293" spans="2:10" x14ac:dyDescent="0.2">
      <c r="B293" s="707" t="str">
        <f t="shared" si="4"/>
        <v>BUENAVISTA, XILITLA</v>
      </c>
      <c r="C293" s="708">
        <v>176</v>
      </c>
      <c r="D293" s="707" t="s">
        <v>804</v>
      </c>
      <c r="E293" s="709">
        <v>54</v>
      </c>
      <c r="F293" s="707" t="s">
        <v>326</v>
      </c>
      <c r="G293" s="710" t="s">
        <v>385</v>
      </c>
      <c r="H293" s="709">
        <v>1</v>
      </c>
      <c r="J293" s="697"/>
    </row>
    <row r="294" spans="2:10" x14ac:dyDescent="0.2">
      <c r="B294" s="707" t="str">
        <f t="shared" si="4"/>
        <v>BUENAVISTA, XILITLA</v>
      </c>
      <c r="C294" s="708">
        <v>248</v>
      </c>
      <c r="D294" s="707" t="s">
        <v>804</v>
      </c>
      <c r="E294" s="709">
        <v>54</v>
      </c>
      <c r="F294" s="707" t="s">
        <v>326</v>
      </c>
      <c r="G294" s="710" t="s">
        <v>385</v>
      </c>
      <c r="H294" s="709">
        <v>1</v>
      </c>
      <c r="J294" s="697"/>
    </row>
    <row r="295" spans="2:10" x14ac:dyDescent="0.2">
      <c r="B295" s="707" t="str">
        <f t="shared" si="4"/>
        <v>BUENOS AIRES RETROCESO, TAMAZUNCHALE</v>
      </c>
      <c r="C295" s="708">
        <v>153</v>
      </c>
      <c r="D295" s="707" t="s">
        <v>805</v>
      </c>
      <c r="E295" s="709">
        <v>37</v>
      </c>
      <c r="F295" s="707" t="s">
        <v>262</v>
      </c>
      <c r="G295" s="710" t="s">
        <v>385</v>
      </c>
      <c r="H295" s="709">
        <v>1</v>
      </c>
      <c r="J295" s="697"/>
    </row>
    <row r="296" spans="2:10" x14ac:dyDescent="0.2">
      <c r="B296" s="707" t="str">
        <f t="shared" si="4"/>
        <v>BUENOS AIRES, CIUDAD VALLES</v>
      </c>
      <c r="C296" s="708">
        <v>471</v>
      </c>
      <c r="D296" s="707" t="s">
        <v>806</v>
      </c>
      <c r="E296" s="709">
        <v>13</v>
      </c>
      <c r="F296" s="707" t="s">
        <v>181</v>
      </c>
      <c r="G296" s="710" t="s">
        <v>385</v>
      </c>
      <c r="H296" s="709">
        <v>1</v>
      </c>
      <c r="J296" s="697"/>
    </row>
    <row r="297" spans="2:10" x14ac:dyDescent="0.2">
      <c r="B297" s="713" t="str">
        <f t="shared" si="4"/>
        <v>BUENOS AIRES, SAN VICENTE TANCUAYALAB</v>
      </c>
      <c r="C297" s="714">
        <v>66</v>
      </c>
      <c r="D297" s="713" t="s">
        <v>806</v>
      </c>
      <c r="E297" s="715">
        <v>34</v>
      </c>
      <c r="F297" s="713" t="s">
        <v>250</v>
      </c>
      <c r="G297" s="716" t="s">
        <v>386</v>
      </c>
      <c r="H297" s="715">
        <v>2</v>
      </c>
      <c r="J297" s="697"/>
    </row>
    <row r="298" spans="2:10" x14ac:dyDescent="0.2">
      <c r="B298" s="707" t="str">
        <f t="shared" si="4"/>
        <v>BUSTAMANTE (LAS TROJAS), VILLA DE GUADALUPE</v>
      </c>
      <c r="C298" s="708">
        <v>7</v>
      </c>
      <c r="D298" s="707" t="s">
        <v>807</v>
      </c>
      <c r="E298" s="709">
        <v>47</v>
      </c>
      <c r="F298" s="707" t="s">
        <v>228</v>
      </c>
      <c r="G298" s="710" t="s">
        <v>385</v>
      </c>
      <c r="H298" s="709">
        <v>1</v>
      </c>
      <c r="J298" s="697"/>
    </row>
    <row r="299" spans="2:10" x14ac:dyDescent="0.2">
      <c r="B299" s="707" t="str">
        <f t="shared" si="4"/>
        <v>CABALLOS, SANTA CATARINA</v>
      </c>
      <c r="C299" s="708">
        <v>5</v>
      </c>
      <c r="D299" s="707" t="s">
        <v>808</v>
      </c>
      <c r="E299" s="709">
        <v>31</v>
      </c>
      <c r="F299" s="707" t="s">
        <v>254</v>
      </c>
      <c r="G299" s="710" t="s">
        <v>385</v>
      </c>
      <c r="H299" s="709">
        <v>1</v>
      </c>
      <c r="J299" s="697"/>
    </row>
    <row r="300" spans="2:10" x14ac:dyDescent="0.2">
      <c r="B300" s="707" t="str">
        <f t="shared" si="4"/>
        <v>CABEZAS, TAMASOPO</v>
      </c>
      <c r="C300" s="708">
        <v>9</v>
      </c>
      <c r="D300" s="707" t="s">
        <v>809</v>
      </c>
      <c r="E300" s="709">
        <v>36</v>
      </c>
      <c r="F300" s="707" t="s">
        <v>259</v>
      </c>
      <c r="G300" s="710" t="s">
        <v>385</v>
      </c>
      <c r="H300" s="709">
        <v>1</v>
      </c>
      <c r="J300" s="697"/>
    </row>
    <row r="301" spans="2:10" x14ac:dyDescent="0.2">
      <c r="B301" s="707" t="str">
        <f t="shared" si="4"/>
        <v>CABRAS, VILLA DE REYES</v>
      </c>
      <c r="C301" s="708">
        <v>10</v>
      </c>
      <c r="D301" s="707" t="s">
        <v>810</v>
      </c>
      <c r="E301" s="709">
        <v>50</v>
      </c>
      <c r="F301" s="707" t="s">
        <v>208</v>
      </c>
      <c r="G301" s="710" t="s">
        <v>385</v>
      </c>
      <c r="H301" s="709">
        <v>1</v>
      </c>
      <c r="J301" s="697"/>
    </row>
    <row r="302" spans="2:10" x14ac:dyDescent="0.2">
      <c r="B302" s="707" t="str">
        <f t="shared" si="4"/>
        <v>CACALACAYO, TAMAZUNCHALE</v>
      </c>
      <c r="C302" s="708">
        <v>121</v>
      </c>
      <c r="D302" s="707" t="s">
        <v>811</v>
      </c>
      <c r="E302" s="709">
        <v>37</v>
      </c>
      <c r="F302" s="707" t="s">
        <v>262</v>
      </c>
      <c r="G302" s="710" t="s">
        <v>385</v>
      </c>
      <c r="H302" s="709">
        <v>1</v>
      </c>
      <c r="J302" s="697"/>
    </row>
    <row r="303" spans="2:10" x14ac:dyDescent="0.2">
      <c r="B303" s="707" t="str">
        <f t="shared" si="4"/>
        <v>CACATEO, TAMAZUNCHALE</v>
      </c>
      <c r="C303" s="708">
        <v>18</v>
      </c>
      <c r="D303" s="707" t="s">
        <v>812</v>
      </c>
      <c r="E303" s="709">
        <v>37</v>
      </c>
      <c r="F303" s="707" t="s">
        <v>262</v>
      </c>
      <c r="G303" s="710" t="s">
        <v>385</v>
      </c>
      <c r="H303" s="709">
        <v>1</v>
      </c>
      <c r="J303" s="697"/>
    </row>
    <row r="304" spans="2:10" x14ac:dyDescent="0.2">
      <c r="B304" s="707" t="str">
        <f t="shared" si="4"/>
        <v>CACORUS, TANCANHUITZ</v>
      </c>
      <c r="C304" s="708">
        <v>122</v>
      </c>
      <c r="D304" s="707" t="s">
        <v>813</v>
      </c>
      <c r="E304" s="709">
        <v>12</v>
      </c>
      <c r="F304" s="707" t="s">
        <v>252</v>
      </c>
      <c r="G304" s="710" t="s">
        <v>385</v>
      </c>
      <c r="H304" s="709">
        <v>1</v>
      </c>
      <c r="J304" s="697"/>
    </row>
    <row r="305" spans="2:10" x14ac:dyDescent="0.2">
      <c r="B305" s="713" t="str">
        <f t="shared" si="4"/>
        <v>CAFETAL, TAMASOPO</v>
      </c>
      <c r="C305" s="714">
        <v>10</v>
      </c>
      <c r="D305" s="713" t="s">
        <v>814</v>
      </c>
      <c r="E305" s="715">
        <v>36</v>
      </c>
      <c r="F305" s="713" t="s">
        <v>259</v>
      </c>
      <c r="G305" s="716" t="s">
        <v>386</v>
      </c>
      <c r="H305" s="715">
        <v>2</v>
      </c>
      <c r="J305" s="697"/>
    </row>
    <row r="306" spans="2:10" x14ac:dyDescent="0.2">
      <c r="B306" s="707" t="str">
        <f t="shared" si="4"/>
        <v>CAFETALES, XILITLA</v>
      </c>
      <c r="C306" s="708">
        <v>178</v>
      </c>
      <c r="D306" s="707" t="s">
        <v>815</v>
      </c>
      <c r="E306" s="709">
        <v>54</v>
      </c>
      <c r="F306" s="707" t="s">
        <v>326</v>
      </c>
      <c r="G306" s="710" t="s">
        <v>385</v>
      </c>
      <c r="H306" s="709">
        <v>1</v>
      </c>
      <c r="J306" s="697"/>
    </row>
    <row r="307" spans="2:10" x14ac:dyDescent="0.2">
      <c r="B307" s="713" t="str">
        <f t="shared" si="4"/>
        <v>CAHAMELI, COXCATLÁN</v>
      </c>
      <c r="C307" s="714">
        <v>52</v>
      </c>
      <c r="D307" s="713" t="s">
        <v>816</v>
      </c>
      <c r="E307" s="715">
        <v>14</v>
      </c>
      <c r="F307" s="713" t="s">
        <v>185</v>
      </c>
      <c r="G307" s="716" t="s">
        <v>386</v>
      </c>
      <c r="H307" s="715">
        <v>2</v>
      </c>
      <c r="J307" s="697"/>
    </row>
    <row r="308" spans="2:10" x14ac:dyDescent="0.2">
      <c r="B308" s="707" t="str">
        <f t="shared" si="4"/>
        <v>CAHUEITETL, TANCANHUITZ</v>
      </c>
      <c r="C308" s="708">
        <v>124</v>
      </c>
      <c r="D308" s="707" t="s">
        <v>817</v>
      </c>
      <c r="E308" s="709">
        <v>12</v>
      </c>
      <c r="F308" s="707" t="s">
        <v>252</v>
      </c>
      <c r="G308" s="710" t="s">
        <v>385</v>
      </c>
      <c r="H308" s="709">
        <v>1</v>
      </c>
      <c r="J308" s="697"/>
    </row>
    <row r="309" spans="2:10" x14ac:dyDescent="0.2">
      <c r="B309" s="707" t="str">
        <f t="shared" si="4"/>
        <v>CALABACILLAS, CHARCAS</v>
      </c>
      <c r="C309" s="708">
        <v>63</v>
      </c>
      <c r="D309" s="707" t="s">
        <v>818</v>
      </c>
      <c r="E309" s="709">
        <v>15</v>
      </c>
      <c r="F309" s="707" t="s">
        <v>167</v>
      </c>
      <c r="G309" s="710" t="s">
        <v>385</v>
      </c>
      <c r="H309" s="709">
        <v>1</v>
      </c>
      <c r="J309" s="697"/>
    </row>
    <row r="310" spans="2:10" x14ac:dyDescent="0.2">
      <c r="B310" s="707" t="str">
        <f t="shared" si="4"/>
        <v>CALABAZAS (SAN FRANCISCO DEL SAUCE), SANTA CATARINA</v>
      </c>
      <c r="C310" s="708">
        <v>6</v>
      </c>
      <c r="D310" s="707" t="s">
        <v>819</v>
      </c>
      <c r="E310" s="709">
        <v>31</v>
      </c>
      <c r="F310" s="707" t="s">
        <v>254</v>
      </c>
      <c r="G310" s="710" t="s">
        <v>385</v>
      </c>
      <c r="H310" s="709">
        <v>1</v>
      </c>
      <c r="J310" s="697"/>
    </row>
    <row r="311" spans="2:10" x14ac:dyDescent="0.2">
      <c r="B311" s="707" t="str">
        <f t="shared" si="4"/>
        <v>CALCAHUAL, AXTLA DE TERRAZAS</v>
      </c>
      <c r="C311" s="708">
        <v>9</v>
      </c>
      <c r="D311" s="707" t="s">
        <v>820</v>
      </c>
      <c r="E311" s="709">
        <v>53</v>
      </c>
      <c r="F311" s="707" t="s">
        <v>150</v>
      </c>
      <c r="G311" s="710" t="s">
        <v>385</v>
      </c>
      <c r="H311" s="709">
        <v>1</v>
      </c>
      <c r="J311" s="697"/>
    </row>
    <row r="312" spans="2:10" x14ac:dyDescent="0.2">
      <c r="B312" s="713" t="str">
        <f t="shared" si="4"/>
        <v>CALDERÓN, CERRO DE SAN PEDRO</v>
      </c>
      <c r="C312" s="714">
        <v>2</v>
      </c>
      <c r="D312" s="713" t="s">
        <v>821</v>
      </c>
      <c r="E312" s="715">
        <v>9</v>
      </c>
      <c r="F312" s="713" t="s">
        <v>162</v>
      </c>
      <c r="G312" s="716" t="s">
        <v>386</v>
      </c>
      <c r="H312" s="715">
        <v>2</v>
      </c>
      <c r="J312" s="697"/>
    </row>
    <row r="313" spans="2:10" x14ac:dyDescent="0.2">
      <c r="B313" s="707" t="str">
        <f t="shared" si="4"/>
        <v>CALIFORNIA, TAMASOPO</v>
      </c>
      <c r="C313" s="708">
        <v>96</v>
      </c>
      <c r="D313" s="707" t="s">
        <v>822</v>
      </c>
      <c r="E313" s="709">
        <v>36</v>
      </c>
      <c r="F313" s="707" t="s">
        <v>259</v>
      </c>
      <c r="G313" s="710" t="s">
        <v>385</v>
      </c>
      <c r="H313" s="709">
        <v>1</v>
      </c>
      <c r="J313" s="697"/>
    </row>
    <row r="314" spans="2:10" x14ac:dyDescent="0.2">
      <c r="B314" s="707" t="str">
        <f t="shared" si="4"/>
        <v>CALLEJONES, SAN MARTÍN CHALCHICUAUTLA</v>
      </c>
      <c r="C314" s="708">
        <v>184</v>
      </c>
      <c r="D314" s="707" t="s">
        <v>823</v>
      </c>
      <c r="E314" s="709">
        <v>29</v>
      </c>
      <c r="F314" s="707" t="s">
        <v>242</v>
      </c>
      <c r="G314" s="710" t="s">
        <v>385</v>
      </c>
      <c r="H314" s="709">
        <v>1</v>
      </c>
      <c r="J314" s="697"/>
    </row>
    <row r="315" spans="2:10" x14ac:dyDescent="0.2">
      <c r="B315" s="707" t="str">
        <f t="shared" si="4"/>
        <v>CAMANCO, TANCANHUITZ</v>
      </c>
      <c r="C315" s="708">
        <v>127</v>
      </c>
      <c r="D315" s="707" t="s">
        <v>824</v>
      </c>
      <c r="E315" s="709">
        <v>12</v>
      </c>
      <c r="F315" s="707" t="s">
        <v>252</v>
      </c>
      <c r="G315" s="710" t="s">
        <v>385</v>
      </c>
      <c r="H315" s="709">
        <v>1</v>
      </c>
      <c r="J315" s="697"/>
    </row>
    <row r="316" spans="2:10" x14ac:dyDescent="0.2">
      <c r="B316" s="707" t="str">
        <f t="shared" si="4"/>
        <v>CAMARONES, AQUISMÓN</v>
      </c>
      <c r="C316" s="708">
        <v>6</v>
      </c>
      <c r="D316" s="707" t="s">
        <v>825</v>
      </c>
      <c r="E316" s="709">
        <v>3</v>
      </c>
      <c r="F316" s="707" t="s">
        <v>146</v>
      </c>
      <c r="G316" s="710" t="s">
        <v>385</v>
      </c>
      <c r="H316" s="709">
        <v>1</v>
      </c>
      <c r="J316" s="697"/>
    </row>
    <row r="317" spans="2:10" x14ac:dyDescent="0.2">
      <c r="B317" s="707" t="str">
        <f t="shared" si="4"/>
        <v>CAMARONES, TAMAZUNCHALE</v>
      </c>
      <c r="C317" s="708">
        <v>303</v>
      </c>
      <c r="D317" s="707" t="s">
        <v>825</v>
      </c>
      <c r="E317" s="709">
        <v>37</v>
      </c>
      <c r="F317" s="707" t="s">
        <v>262</v>
      </c>
      <c r="G317" s="710" t="s">
        <v>385</v>
      </c>
      <c r="H317" s="709">
        <v>1</v>
      </c>
      <c r="J317" s="697"/>
    </row>
    <row r="318" spans="2:10" x14ac:dyDescent="0.2">
      <c r="B318" s="713" t="str">
        <f t="shared" si="4"/>
        <v>CAMILLAS, CIUDAD VALLES</v>
      </c>
      <c r="C318" s="714">
        <v>24</v>
      </c>
      <c r="D318" s="713" t="s">
        <v>826</v>
      </c>
      <c r="E318" s="715">
        <v>13</v>
      </c>
      <c r="F318" s="713" t="s">
        <v>181</v>
      </c>
      <c r="G318" s="716" t="s">
        <v>386</v>
      </c>
      <c r="H318" s="715">
        <v>2</v>
      </c>
      <c r="J318" s="697"/>
    </row>
    <row r="319" spans="2:10" x14ac:dyDescent="0.2">
      <c r="B319" s="713" t="str">
        <f t="shared" si="4"/>
        <v>CAMILO ARRIAGA (CENTRAL HIDROELÉCTRICA), EL NARANJO</v>
      </c>
      <c r="C319" s="714">
        <v>14</v>
      </c>
      <c r="D319" s="713" t="s">
        <v>827</v>
      </c>
      <c r="E319" s="715">
        <v>58</v>
      </c>
      <c r="F319" s="713" t="s">
        <v>190</v>
      </c>
      <c r="G319" s="716" t="s">
        <v>388</v>
      </c>
      <c r="H319" s="715">
        <v>4</v>
      </c>
      <c r="J319" s="697"/>
    </row>
    <row r="320" spans="2:10" x14ac:dyDescent="0.2">
      <c r="B320" s="707" t="str">
        <f t="shared" si="4"/>
        <v>CAMINO REAL, HUEHUETLÁN</v>
      </c>
      <c r="C320" s="708">
        <v>61</v>
      </c>
      <c r="D320" s="707" t="s">
        <v>828</v>
      </c>
      <c r="E320" s="709">
        <v>18</v>
      </c>
      <c r="F320" s="707" t="s">
        <v>196</v>
      </c>
      <c r="G320" s="710" t="s">
        <v>385</v>
      </c>
      <c r="H320" s="709">
        <v>1</v>
      </c>
      <c r="J320" s="697"/>
    </row>
    <row r="321" spans="2:10" x14ac:dyDescent="0.2">
      <c r="B321" s="707" t="str">
        <f t="shared" si="4"/>
        <v>CAMINO VIEJO (LA LOMA), TANCANHUITZ</v>
      </c>
      <c r="C321" s="708">
        <v>128</v>
      </c>
      <c r="D321" s="707" t="s">
        <v>829</v>
      </c>
      <c r="E321" s="709">
        <v>12</v>
      </c>
      <c r="F321" s="707" t="s">
        <v>252</v>
      </c>
      <c r="G321" s="710" t="s">
        <v>385</v>
      </c>
      <c r="H321" s="709">
        <v>1</v>
      </c>
      <c r="J321" s="697"/>
    </row>
    <row r="322" spans="2:10" x14ac:dyDescent="0.2">
      <c r="B322" s="707" t="str">
        <f t="shared" si="4"/>
        <v>CAMPAMENTO ALFA (LOS CUATES), TAMASOPO</v>
      </c>
      <c r="C322" s="708">
        <v>20</v>
      </c>
      <c r="D322" s="707" t="s">
        <v>830</v>
      </c>
      <c r="E322" s="709">
        <v>36</v>
      </c>
      <c r="F322" s="707" t="s">
        <v>259</v>
      </c>
      <c r="G322" s="710" t="s">
        <v>385</v>
      </c>
      <c r="H322" s="709">
        <v>1</v>
      </c>
      <c r="J322" s="697"/>
    </row>
    <row r="323" spans="2:10" x14ac:dyDescent="0.2">
      <c r="B323" s="707" t="str">
        <f t="shared" si="4"/>
        <v>CAMPAMENTO SCT, EL NARANJO</v>
      </c>
      <c r="C323" s="708">
        <v>91</v>
      </c>
      <c r="D323" s="707" t="s">
        <v>831</v>
      </c>
      <c r="E323" s="709">
        <v>58</v>
      </c>
      <c r="F323" s="707" t="s">
        <v>190</v>
      </c>
      <c r="G323" s="710" t="s">
        <v>385</v>
      </c>
      <c r="H323" s="709">
        <v>1</v>
      </c>
      <c r="J323" s="697"/>
    </row>
    <row r="324" spans="2:10" x14ac:dyDescent="0.2">
      <c r="B324" s="707" t="str">
        <f t="shared" si="4"/>
        <v>CAMPO ALEGRE, SAN LUIS POTOSÍ</v>
      </c>
      <c r="C324" s="708">
        <v>462</v>
      </c>
      <c r="D324" s="707" t="s">
        <v>832</v>
      </c>
      <c r="E324" s="709">
        <v>28</v>
      </c>
      <c r="F324" s="707" t="s">
        <v>239</v>
      </c>
      <c r="G324" s="710" t="s">
        <v>385</v>
      </c>
      <c r="H324" s="709">
        <v>1</v>
      </c>
      <c r="J324" s="697"/>
    </row>
    <row r="325" spans="2:10" x14ac:dyDescent="0.2">
      <c r="B325" s="707" t="str">
        <f t="shared" si="4"/>
        <v>CAMPO ATONATILCO, CIUDAD VALLES</v>
      </c>
      <c r="C325" s="708">
        <v>233</v>
      </c>
      <c r="D325" s="707" t="s">
        <v>833</v>
      </c>
      <c r="E325" s="709">
        <v>13</v>
      </c>
      <c r="F325" s="707" t="s">
        <v>181</v>
      </c>
      <c r="G325" s="710" t="s">
        <v>385</v>
      </c>
      <c r="H325" s="709">
        <v>1</v>
      </c>
      <c r="J325" s="697"/>
    </row>
    <row r="326" spans="2:10" x14ac:dyDescent="0.2">
      <c r="B326" s="707" t="str">
        <f t="shared" ref="B326:B389" si="5">CONCATENATE(D326,","," ",F326)</f>
        <v>CAMPO COLONIA, TAMASOPO</v>
      </c>
      <c r="C326" s="708">
        <v>165</v>
      </c>
      <c r="D326" s="707" t="s">
        <v>834</v>
      </c>
      <c r="E326" s="709">
        <v>36</v>
      </c>
      <c r="F326" s="707" t="s">
        <v>259</v>
      </c>
      <c r="G326" s="710" t="s">
        <v>385</v>
      </c>
      <c r="H326" s="709">
        <v>1</v>
      </c>
      <c r="J326" s="697"/>
    </row>
    <row r="327" spans="2:10" x14ac:dyDescent="0.2">
      <c r="B327" s="707" t="str">
        <f t="shared" si="5"/>
        <v>CAMPO DEL CAPULÍN, CIUDAD VALLES</v>
      </c>
      <c r="C327" s="708">
        <v>784</v>
      </c>
      <c r="D327" s="707" t="s">
        <v>835</v>
      </c>
      <c r="E327" s="709">
        <v>13</v>
      </c>
      <c r="F327" s="707" t="s">
        <v>181</v>
      </c>
      <c r="G327" s="710" t="s">
        <v>385</v>
      </c>
      <c r="H327" s="709">
        <v>1</v>
      </c>
      <c r="J327" s="697"/>
    </row>
    <row r="328" spans="2:10" x14ac:dyDescent="0.2">
      <c r="B328" s="707" t="str">
        <f t="shared" si="5"/>
        <v>CANOÍTAS, SAN CIRO DE ACOSTA</v>
      </c>
      <c r="C328" s="708">
        <v>15</v>
      </c>
      <c r="D328" s="707" t="s">
        <v>836</v>
      </c>
      <c r="E328" s="709">
        <v>27</v>
      </c>
      <c r="F328" s="707" t="s">
        <v>234</v>
      </c>
      <c r="G328" s="710" t="s">
        <v>385</v>
      </c>
      <c r="H328" s="709">
        <v>1</v>
      </c>
      <c r="J328" s="697"/>
    </row>
    <row r="329" spans="2:10" x14ac:dyDescent="0.2">
      <c r="B329" s="707" t="str">
        <f t="shared" si="5"/>
        <v>CAÑADA DE PASTORES, CÁRDENAS</v>
      </c>
      <c r="C329" s="708">
        <v>7</v>
      </c>
      <c r="D329" s="707" t="s">
        <v>837</v>
      </c>
      <c r="E329" s="709">
        <v>5</v>
      </c>
      <c r="F329" s="707" t="s">
        <v>152</v>
      </c>
      <c r="G329" s="710" t="s">
        <v>385</v>
      </c>
      <c r="H329" s="709">
        <v>1</v>
      </c>
      <c r="J329" s="697"/>
    </row>
    <row r="330" spans="2:10" x14ac:dyDescent="0.2">
      <c r="B330" s="707" t="str">
        <f t="shared" si="5"/>
        <v>CAÑADA DE SAN JUAN DE ARRIBA, TIERRA NUEVA</v>
      </c>
      <c r="C330" s="708">
        <v>150</v>
      </c>
      <c r="D330" s="707" t="s">
        <v>838</v>
      </c>
      <c r="E330" s="709">
        <v>43</v>
      </c>
      <c r="F330" s="707" t="s">
        <v>293</v>
      </c>
      <c r="G330" s="710" t="s">
        <v>385</v>
      </c>
      <c r="H330" s="709">
        <v>1</v>
      </c>
      <c r="J330" s="697"/>
    </row>
    <row r="331" spans="2:10" x14ac:dyDescent="0.2">
      <c r="B331" s="707" t="str">
        <f t="shared" si="5"/>
        <v>CAÑADA DE SAN JUAN, SANTA MARÍA DEL RÍO</v>
      </c>
      <c r="C331" s="708">
        <v>42</v>
      </c>
      <c r="D331" s="707" t="s">
        <v>839</v>
      </c>
      <c r="E331" s="709">
        <v>32</v>
      </c>
      <c r="F331" s="707" t="s">
        <v>257</v>
      </c>
      <c r="G331" s="710" t="s">
        <v>385</v>
      </c>
      <c r="H331" s="709">
        <v>1</v>
      </c>
      <c r="J331" s="697"/>
    </row>
    <row r="332" spans="2:10" x14ac:dyDescent="0.2">
      <c r="B332" s="707" t="str">
        <f t="shared" si="5"/>
        <v>CAÑADA DE YÁÑEZ, SANTA MARÍA DEL RÍO</v>
      </c>
      <c r="C332" s="708">
        <v>43</v>
      </c>
      <c r="D332" s="707" t="s">
        <v>840</v>
      </c>
      <c r="E332" s="709">
        <v>32</v>
      </c>
      <c r="F332" s="707" t="s">
        <v>257</v>
      </c>
      <c r="G332" s="710" t="s">
        <v>385</v>
      </c>
      <c r="H332" s="709">
        <v>1</v>
      </c>
      <c r="J332" s="697"/>
    </row>
    <row r="333" spans="2:10" x14ac:dyDescent="0.2">
      <c r="B333" s="707" t="str">
        <f t="shared" si="5"/>
        <v>CAÑADA DEL CACAO, SANTA MARÍA DEL RÍO</v>
      </c>
      <c r="C333" s="708">
        <v>40</v>
      </c>
      <c r="D333" s="707" t="s">
        <v>841</v>
      </c>
      <c r="E333" s="709">
        <v>32</v>
      </c>
      <c r="F333" s="707" t="s">
        <v>257</v>
      </c>
      <c r="G333" s="710" t="s">
        <v>385</v>
      </c>
      <c r="H333" s="709">
        <v>1</v>
      </c>
      <c r="J333" s="697"/>
    </row>
    <row r="334" spans="2:10" x14ac:dyDescent="0.2">
      <c r="B334" s="707" t="str">
        <f t="shared" si="5"/>
        <v>CAÑADA DEL CUARTO, VENADO</v>
      </c>
      <c r="C334" s="708">
        <v>10</v>
      </c>
      <c r="D334" s="707" t="s">
        <v>842</v>
      </c>
      <c r="E334" s="709">
        <v>45</v>
      </c>
      <c r="F334" s="707" t="s">
        <v>303</v>
      </c>
      <c r="G334" s="710" t="s">
        <v>385</v>
      </c>
      <c r="H334" s="709">
        <v>1</v>
      </c>
      <c r="J334" s="697"/>
    </row>
    <row r="335" spans="2:10" x14ac:dyDescent="0.2">
      <c r="B335" s="707" t="str">
        <f t="shared" si="5"/>
        <v>CAÑADA DEL FRAILE, SANTA MARÍA DEL RÍO</v>
      </c>
      <c r="C335" s="708">
        <v>41</v>
      </c>
      <c r="D335" s="707" t="s">
        <v>843</v>
      </c>
      <c r="E335" s="709">
        <v>32</v>
      </c>
      <c r="F335" s="707" t="s">
        <v>257</v>
      </c>
      <c r="G335" s="710" t="s">
        <v>385</v>
      </c>
      <c r="H335" s="709">
        <v>1</v>
      </c>
      <c r="J335" s="697"/>
    </row>
    <row r="336" spans="2:10" x14ac:dyDescent="0.2">
      <c r="B336" s="707" t="str">
        <f t="shared" si="5"/>
        <v>CAÑADA DEL PALMAR, TIERRA NUEVA</v>
      </c>
      <c r="C336" s="708">
        <v>18</v>
      </c>
      <c r="D336" s="707" t="s">
        <v>844</v>
      </c>
      <c r="E336" s="709">
        <v>43</v>
      </c>
      <c r="F336" s="707" t="s">
        <v>293</v>
      </c>
      <c r="G336" s="710" t="s">
        <v>385</v>
      </c>
      <c r="H336" s="709">
        <v>1</v>
      </c>
      <c r="J336" s="697"/>
    </row>
    <row r="337" spans="2:10" x14ac:dyDescent="0.2">
      <c r="B337" s="707" t="str">
        <f t="shared" si="5"/>
        <v>CAÑADA GRANDE (EL BOSQUE), AHUALULCO</v>
      </c>
      <c r="C337" s="708">
        <v>7</v>
      </c>
      <c r="D337" s="707" t="s">
        <v>845</v>
      </c>
      <c r="E337" s="709">
        <v>1</v>
      </c>
      <c r="F337" s="707" t="s">
        <v>202</v>
      </c>
      <c r="G337" s="710" t="s">
        <v>385</v>
      </c>
      <c r="H337" s="709">
        <v>1</v>
      </c>
      <c r="J337" s="697"/>
    </row>
    <row r="338" spans="2:10" x14ac:dyDescent="0.2">
      <c r="B338" s="707" t="str">
        <f t="shared" si="5"/>
        <v>CAÑADA GRANDE, AHUALULCO</v>
      </c>
      <c r="C338" s="708">
        <v>8</v>
      </c>
      <c r="D338" s="707" t="s">
        <v>846</v>
      </c>
      <c r="E338" s="709">
        <v>1</v>
      </c>
      <c r="F338" s="707" t="s">
        <v>202</v>
      </c>
      <c r="G338" s="710" t="s">
        <v>385</v>
      </c>
      <c r="H338" s="709">
        <v>1</v>
      </c>
      <c r="J338" s="697"/>
    </row>
    <row r="339" spans="2:10" x14ac:dyDescent="0.2">
      <c r="B339" s="707" t="str">
        <f t="shared" si="5"/>
        <v>CAÑADA GRANDE, MEXQUITIC DE CARMONA</v>
      </c>
      <c r="C339" s="708">
        <v>10</v>
      </c>
      <c r="D339" s="707" t="s">
        <v>846</v>
      </c>
      <c r="E339" s="709">
        <v>21</v>
      </c>
      <c r="F339" s="707" t="s">
        <v>209</v>
      </c>
      <c r="G339" s="710" t="s">
        <v>385</v>
      </c>
      <c r="H339" s="709">
        <v>1</v>
      </c>
      <c r="J339" s="697"/>
    </row>
    <row r="340" spans="2:10" x14ac:dyDescent="0.2">
      <c r="B340" s="707" t="str">
        <f t="shared" si="5"/>
        <v>CAÑADA GRANDE, RIOVERDE</v>
      </c>
      <c r="C340" s="708">
        <v>16</v>
      </c>
      <c r="D340" s="707" t="s">
        <v>846</v>
      </c>
      <c r="E340" s="709">
        <v>24</v>
      </c>
      <c r="F340" s="707" t="s">
        <v>175</v>
      </c>
      <c r="G340" s="710" t="s">
        <v>385</v>
      </c>
      <c r="H340" s="709">
        <v>1</v>
      </c>
      <c r="J340" s="697"/>
    </row>
    <row r="341" spans="2:10" x14ac:dyDescent="0.2">
      <c r="B341" s="707" t="str">
        <f t="shared" si="5"/>
        <v>CAÑADA GRANDE, VENADO</v>
      </c>
      <c r="C341" s="708">
        <v>11</v>
      </c>
      <c r="D341" s="707" t="s">
        <v>846</v>
      </c>
      <c r="E341" s="709">
        <v>45</v>
      </c>
      <c r="F341" s="707" t="s">
        <v>303</v>
      </c>
      <c r="G341" s="710" t="s">
        <v>385</v>
      </c>
      <c r="H341" s="709">
        <v>1</v>
      </c>
      <c r="J341" s="697"/>
    </row>
    <row r="342" spans="2:10" x14ac:dyDescent="0.2">
      <c r="B342" s="713" t="str">
        <f t="shared" si="5"/>
        <v>CAÑADA VERDE, CHARCAS</v>
      </c>
      <c r="C342" s="714">
        <v>7</v>
      </c>
      <c r="D342" s="713" t="s">
        <v>847</v>
      </c>
      <c r="E342" s="715">
        <v>15</v>
      </c>
      <c r="F342" s="713" t="s">
        <v>167</v>
      </c>
      <c r="G342" s="716" t="s">
        <v>386</v>
      </c>
      <c r="H342" s="715">
        <v>2</v>
      </c>
      <c r="J342" s="697"/>
    </row>
    <row r="343" spans="2:10" x14ac:dyDescent="0.2">
      <c r="B343" s="707" t="str">
        <f t="shared" si="5"/>
        <v>CAÑADITAS, ALAQUINES</v>
      </c>
      <c r="C343" s="708">
        <v>5</v>
      </c>
      <c r="D343" s="707" t="s">
        <v>848</v>
      </c>
      <c r="E343" s="709">
        <v>2</v>
      </c>
      <c r="F343" s="707" t="s">
        <v>144</v>
      </c>
      <c r="G343" s="710" t="s">
        <v>385</v>
      </c>
      <c r="H343" s="709">
        <v>1</v>
      </c>
      <c r="J343" s="697"/>
    </row>
    <row r="344" spans="2:10" x14ac:dyDescent="0.2">
      <c r="B344" s="707" t="str">
        <f t="shared" si="5"/>
        <v>CAÑADITAS, MEXQUITIC DE CARMONA</v>
      </c>
      <c r="C344" s="708">
        <v>107</v>
      </c>
      <c r="D344" s="707" t="s">
        <v>848</v>
      </c>
      <c r="E344" s="709">
        <v>21</v>
      </c>
      <c r="F344" s="707" t="s">
        <v>209</v>
      </c>
      <c r="G344" s="710" t="s">
        <v>385</v>
      </c>
      <c r="H344" s="709">
        <v>1</v>
      </c>
      <c r="J344" s="697"/>
    </row>
    <row r="345" spans="2:10" x14ac:dyDescent="0.2">
      <c r="B345" s="707" t="str">
        <f t="shared" si="5"/>
        <v>CAÑAS FRÍAS, TAMPAMOLÓN CORONA</v>
      </c>
      <c r="C345" s="708">
        <v>11</v>
      </c>
      <c r="D345" s="707" t="s">
        <v>849</v>
      </c>
      <c r="E345" s="709">
        <v>39</v>
      </c>
      <c r="F345" s="707" t="s">
        <v>276</v>
      </c>
      <c r="G345" s="710" t="s">
        <v>385</v>
      </c>
      <c r="H345" s="709">
        <v>1</v>
      </c>
      <c r="J345" s="697"/>
    </row>
    <row r="346" spans="2:10" x14ac:dyDescent="0.2">
      <c r="B346" s="707" t="str">
        <f t="shared" si="5"/>
        <v>CAÑAS, SAN NICOLÁS TOLENTINO</v>
      </c>
      <c r="C346" s="708">
        <v>10</v>
      </c>
      <c r="D346" s="707" t="s">
        <v>850</v>
      </c>
      <c r="E346" s="709">
        <v>30</v>
      </c>
      <c r="F346" s="707" t="s">
        <v>246</v>
      </c>
      <c r="G346" s="710" t="s">
        <v>385</v>
      </c>
      <c r="H346" s="709">
        <v>1</v>
      </c>
      <c r="J346" s="697"/>
    </row>
    <row r="347" spans="2:10" x14ac:dyDescent="0.2">
      <c r="B347" s="707" t="str">
        <f t="shared" si="5"/>
        <v>CAÑÓN DE AGUA FRÍA, SANTA MARÍA DEL RÍO</v>
      </c>
      <c r="C347" s="708">
        <v>396</v>
      </c>
      <c r="D347" s="707" t="s">
        <v>851</v>
      </c>
      <c r="E347" s="709">
        <v>32</v>
      </c>
      <c r="F347" s="707" t="s">
        <v>257</v>
      </c>
      <c r="G347" s="710" t="s">
        <v>385</v>
      </c>
      <c r="H347" s="709">
        <v>1</v>
      </c>
      <c r="J347" s="697"/>
    </row>
    <row r="348" spans="2:10" x14ac:dyDescent="0.2">
      <c r="B348" s="707" t="str">
        <f t="shared" si="5"/>
        <v>CAÑÓN DE BLEDOS, VILLA DE REYES</v>
      </c>
      <c r="C348" s="708">
        <v>236</v>
      </c>
      <c r="D348" s="707" t="s">
        <v>852</v>
      </c>
      <c r="E348" s="709">
        <v>50</v>
      </c>
      <c r="F348" s="707" t="s">
        <v>208</v>
      </c>
      <c r="G348" s="710" t="s">
        <v>385</v>
      </c>
      <c r="H348" s="709">
        <v>1</v>
      </c>
      <c r="J348" s="697"/>
    </row>
    <row r="349" spans="2:10" x14ac:dyDescent="0.2">
      <c r="B349" s="707" t="str">
        <f t="shared" si="5"/>
        <v>CAÑÓN DE GUERRERO, ALAQUINES</v>
      </c>
      <c r="C349" s="708">
        <v>6</v>
      </c>
      <c r="D349" s="707" t="s">
        <v>853</v>
      </c>
      <c r="E349" s="709">
        <v>2</v>
      </c>
      <c r="F349" s="707" t="s">
        <v>144</v>
      </c>
      <c r="G349" s="710" t="s">
        <v>385</v>
      </c>
      <c r="H349" s="709">
        <v>1</v>
      </c>
      <c r="J349" s="697"/>
    </row>
    <row r="350" spans="2:10" x14ac:dyDescent="0.2">
      <c r="B350" s="707" t="str">
        <f t="shared" si="5"/>
        <v>CAÑÓN DE LAJAS, CHARCAS</v>
      </c>
      <c r="C350" s="708">
        <v>8</v>
      </c>
      <c r="D350" s="707" t="s">
        <v>854</v>
      </c>
      <c r="E350" s="709">
        <v>15</v>
      </c>
      <c r="F350" s="707" t="s">
        <v>167</v>
      </c>
      <c r="G350" s="710" t="s">
        <v>385</v>
      </c>
      <c r="H350" s="709">
        <v>1</v>
      </c>
      <c r="J350" s="697"/>
    </row>
    <row r="351" spans="2:10" x14ac:dyDescent="0.2">
      <c r="B351" s="707" t="str">
        <f t="shared" si="5"/>
        <v>CAÑÓN DE OJO ZARCO, MEXQUITIC DE CARMONA</v>
      </c>
      <c r="C351" s="708">
        <v>145</v>
      </c>
      <c r="D351" s="707" t="s">
        <v>855</v>
      </c>
      <c r="E351" s="709">
        <v>21</v>
      </c>
      <c r="F351" s="707" t="s">
        <v>209</v>
      </c>
      <c r="G351" s="710" t="s">
        <v>385</v>
      </c>
      <c r="H351" s="709">
        <v>1</v>
      </c>
      <c r="J351" s="697"/>
    </row>
    <row r="352" spans="2:10" x14ac:dyDescent="0.2">
      <c r="B352" s="707" t="str">
        <f t="shared" si="5"/>
        <v>CAÑÓN DE YERBABUENA, AHUALULCO</v>
      </c>
      <c r="C352" s="708">
        <v>56</v>
      </c>
      <c r="D352" s="707" t="s">
        <v>856</v>
      </c>
      <c r="E352" s="709">
        <v>1</v>
      </c>
      <c r="F352" s="707" t="s">
        <v>202</v>
      </c>
      <c r="G352" s="710" t="s">
        <v>385</v>
      </c>
      <c r="H352" s="709">
        <v>1</v>
      </c>
      <c r="J352" s="697"/>
    </row>
    <row r="353" spans="2:10" x14ac:dyDescent="0.2">
      <c r="B353" s="707" t="str">
        <f t="shared" si="5"/>
        <v>CAOJTLÁTL, TANCANHUITZ</v>
      </c>
      <c r="C353" s="708">
        <v>242</v>
      </c>
      <c r="D353" s="707" t="s">
        <v>857</v>
      </c>
      <c r="E353" s="709">
        <v>12</v>
      </c>
      <c r="F353" s="707" t="s">
        <v>252</v>
      </c>
      <c r="G353" s="710" t="s">
        <v>385</v>
      </c>
      <c r="H353" s="709">
        <v>1</v>
      </c>
      <c r="J353" s="697"/>
    </row>
    <row r="354" spans="2:10" x14ac:dyDescent="0.2">
      <c r="B354" s="707" t="str">
        <f t="shared" si="5"/>
        <v>CAPADERO, SAN CIRO DE ACOSTA</v>
      </c>
      <c r="C354" s="708">
        <v>18</v>
      </c>
      <c r="D354" s="707" t="s">
        <v>858</v>
      </c>
      <c r="E354" s="709">
        <v>27</v>
      </c>
      <c r="F354" s="707" t="s">
        <v>234</v>
      </c>
      <c r="G354" s="710" t="s">
        <v>385</v>
      </c>
      <c r="H354" s="709">
        <v>1</v>
      </c>
      <c r="J354" s="697"/>
    </row>
    <row r="355" spans="2:10" x14ac:dyDescent="0.2">
      <c r="B355" s="707" t="str">
        <f t="shared" si="5"/>
        <v>CAPUCHINAS, TAMASOPO</v>
      </c>
      <c r="C355" s="708">
        <v>12</v>
      </c>
      <c r="D355" s="707" t="s">
        <v>859</v>
      </c>
      <c r="E355" s="709">
        <v>36</v>
      </c>
      <c r="F355" s="707" t="s">
        <v>259</v>
      </c>
      <c r="G355" s="710" t="s">
        <v>385</v>
      </c>
      <c r="H355" s="709">
        <v>1</v>
      </c>
      <c r="J355" s="697"/>
    </row>
    <row r="356" spans="2:10" x14ac:dyDescent="0.2">
      <c r="B356" s="707" t="str">
        <f t="shared" si="5"/>
        <v>CAPÚCHOTL, TANCANHUITZ</v>
      </c>
      <c r="C356" s="708">
        <v>131</v>
      </c>
      <c r="D356" s="707" t="s">
        <v>860</v>
      </c>
      <c r="E356" s="709">
        <v>12</v>
      </c>
      <c r="F356" s="707" t="s">
        <v>252</v>
      </c>
      <c r="G356" s="710" t="s">
        <v>385</v>
      </c>
      <c r="H356" s="709">
        <v>1</v>
      </c>
      <c r="J356" s="697"/>
    </row>
    <row r="357" spans="2:10" x14ac:dyDescent="0.2">
      <c r="B357" s="713" t="str">
        <f t="shared" si="5"/>
        <v>CAPULINES, SAN LUIS POTOSÍ</v>
      </c>
      <c r="C357" s="714">
        <v>221</v>
      </c>
      <c r="D357" s="713" t="s">
        <v>861</v>
      </c>
      <c r="E357" s="715">
        <v>28</v>
      </c>
      <c r="F357" s="713" t="s">
        <v>239</v>
      </c>
      <c r="G357" s="716" t="s">
        <v>387</v>
      </c>
      <c r="H357" s="715">
        <v>3</v>
      </c>
      <c r="J357" s="697"/>
    </row>
    <row r="358" spans="2:10" x14ac:dyDescent="0.2">
      <c r="B358" s="707" t="str">
        <f t="shared" si="5"/>
        <v>CARBONERA COAQUENTLA, MATLAPA</v>
      </c>
      <c r="C358" s="708">
        <v>78</v>
      </c>
      <c r="D358" s="707" t="s">
        <v>862</v>
      </c>
      <c r="E358" s="709">
        <v>57</v>
      </c>
      <c r="F358" s="707" t="s">
        <v>206</v>
      </c>
      <c r="G358" s="710" t="s">
        <v>385</v>
      </c>
      <c r="H358" s="709">
        <v>1</v>
      </c>
      <c r="J358" s="697"/>
    </row>
    <row r="359" spans="2:10" x14ac:dyDescent="0.2">
      <c r="B359" s="707" t="str">
        <f t="shared" si="5"/>
        <v>CARBONERA SAN FRANCISCO, TAMAZUNCHALE</v>
      </c>
      <c r="C359" s="708">
        <v>288</v>
      </c>
      <c r="D359" s="707" t="s">
        <v>863</v>
      </c>
      <c r="E359" s="709">
        <v>37</v>
      </c>
      <c r="F359" s="707" t="s">
        <v>262</v>
      </c>
      <c r="G359" s="710" t="s">
        <v>385</v>
      </c>
      <c r="H359" s="709">
        <v>1</v>
      </c>
      <c r="J359" s="697"/>
    </row>
    <row r="360" spans="2:10" x14ac:dyDescent="0.2">
      <c r="B360" s="713" t="str">
        <f t="shared" si="5"/>
        <v>CARBONERA, MATEHUALA</v>
      </c>
      <c r="C360" s="714">
        <v>11</v>
      </c>
      <c r="D360" s="713" t="s">
        <v>864</v>
      </c>
      <c r="E360" s="715">
        <v>20</v>
      </c>
      <c r="F360" s="713" t="s">
        <v>170</v>
      </c>
      <c r="G360" s="716" t="s">
        <v>387</v>
      </c>
      <c r="H360" s="715">
        <v>3</v>
      </c>
      <c r="J360" s="697"/>
    </row>
    <row r="361" spans="2:10" x14ac:dyDescent="0.2">
      <c r="B361" s="713" t="str">
        <f t="shared" si="5"/>
        <v>CÁRDENAS, CÁRDENAS</v>
      </c>
      <c r="C361" s="714">
        <v>1</v>
      </c>
      <c r="D361" s="713" t="s">
        <v>152</v>
      </c>
      <c r="E361" s="715">
        <v>5</v>
      </c>
      <c r="F361" s="713" t="s">
        <v>152</v>
      </c>
      <c r="G361" s="716" t="s">
        <v>387</v>
      </c>
      <c r="H361" s="715">
        <v>3</v>
      </c>
      <c r="J361" s="697"/>
    </row>
    <row r="362" spans="2:10" x14ac:dyDescent="0.2">
      <c r="B362" s="707" t="str">
        <f t="shared" si="5"/>
        <v>CARLOS LÓPEZ GONZÁLEZ (DULCE GRANDE), VILLA DE RAMOS</v>
      </c>
      <c r="C362" s="708">
        <v>165</v>
      </c>
      <c r="D362" s="707" t="s">
        <v>865</v>
      </c>
      <c r="E362" s="709">
        <v>49</v>
      </c>
      <c r="F362" s="707" t="s">
        <v>216</v>
      </c>
      <c r="G362" s="710" t="s">
        <v>385</v>
      </c>
      <c r="H362" s="709">
        <v>1</v>
      </c>
      <c r="J362" s="697"/>
    </row>
    <row r="363" spans="2:10" x14ac:dyDescent="0.2">
      <c r="B363" s="707" t="str">
        <f t="shared" si="5"/>
        <v>CARRANCO, VILLA DE REYES</v>
      </c>
      <c r="C363" s="708">
        <v>14</v>
      </c>
      <c r="D363" s="707" t="s">
        <v>866</v>
      </c>
      <c r="E363" s="709">
        <v>50</v>
      </c>
      <c r="F363" s="707" t="s">
        <v>208</v>
      </c>
      <c r="G363" s="710" t="s">
        <v>385</v>
      </c>
      <c r="H363" s="709">
        <v>1</v>
      </c>
      <c r="J363" s="697"/>
    </row>
    <row r="364" spans="2:10" x14ac:dyDescent="0.2">
      <c r="B364" s="707" t="str">
        <f t="shared" si="5"/>
        <v>CARRIZAL DE GUADALUPE, SAN NICOLÁS TOLENTINO</v>
      </c>
      <c r="C364" s="708">
        <v>11</v>
      </c>
      <c r="D364" s="707" t="s">
        <v>867</v>
      </c>
      <c r="E364" s="709">
        <v>30</v>
      </c>
      <c r="F364" s="707" t="s">
        <v>246</v>
      </c>
      <c r="G364" s="710" t="s">
        <v>385</v>
      </c>
      <c r="H364" s="709">
        <v>1</v>
      </c>
      <c r="J364" s="697"/>
    </row>
    <row r="365" spans="2:10" x14ac:dyDescent="0.2">
      <c r="B365" s="707" t="str">
        <f t="shared" si="5"/>
        <v>CARRIZAL DE SAN JUAN DE ABAJO, LAGUNILLAS</v>
      </c>
      <c r="C365" s="708">
        <v>64</v>
      </c>
      <c r="D365" s="707" t="s">
        <v>868</v>
      </c>
      <c r="E365" s="709">
        <v>19</v>
      </c>
      <c r="F365" s="707" t="s">
        <v>200</v>
      </c>
      <c r="G365" s="710" t="s">
        <v>385</v>
      </c>
      <c r="H365" s="709">
        <v>1</v>
      </c>
      <c r="J365" s="697"/>
    </row>
    <row r="366" spans="2:10" x14ac:dyDescent="0.2">
      <c r="B366" s="707" t="str">
        <f t="shared" si="5"/>
        <v>CARRIZAL DE SAN JUAN DE ARRIBA, LAGUNILLAS</v>
      </c>
      <c r="C366" s="708">
        <v>7</v>
      </c>
      <c r="D366" s="707" t="s">
        <v>869</v>
      </c>
      <c r="E366" s="709">
        <v>19</v>
      </c>
      <c r="F366" s="707" t="s">
        <v>200</v>
      </c>
      <c r="G366" s="710" t="s">
        <v>385</v>
      </c>
      <c r="H366" s="709">
        <v>1</v>
      </c>
      <c r="J366" s="697"/>
    </row>
    <row r="367" spans="2:10" x14ac:dyDescent="0.2">
      <c r="B367" s="707" t="str">
        <f t="shared" si="5"/>
        <v>CARRIZAL GRANDE, CIUDAD DEL MAÍZ</v>
      </c>
      <c r="C367" s="708">
        <v>16</v>
      </c>
      <c r="D367" s="707" t="s">
        <v>870</v>
      </c>
      <c r="E367" s="709">
        <v>10</v>
      </c>
      <c r="F367" s="707" t="s">
        <v>172</v>
      </c>
      <c r="G367" s="710" t="s">
        <v>385</v>
      </c>
      <c r="H367" s="709">
        <v>1</v>
      </c>
      <c r="J367" s="697"/>
    </row>
    <row r="368" spans="2:10" x14ac:dyDescent="0.2">
      <c r="B368" s="707" t="str">
        <f t="shared" si="5"/>
        <v>CARRIZAL GRANDE, SANTA CATARINA</v>
      </c>
      <c r="C368" s="708">
        <v>7</v>
      </c>
      <c r="D368" s="707" t="s">
        <v>870</v>
      </c>
      <c r="E368" s="709">
        <v>31</v>
      </c>
      <c r="F368" s="707" t="s">
        <v>254</v>
      </c>
      <c r="G368" s="710" t="s">
        <v>385</v>
      </c>
      <c r="H368" s="709">
        <v>1</v>
      </c>
      <c r="J368" s="697"/>
    </row>
    <row r="369" spans="2:10" x14ac:dyDescent="0.2">
      <c r="B369" s="707" t="str">
        <f t="shared" si="5"/>
        <v>CARRIZAL, VILLA JUÁREZ</v>
      </c>
      <c r="C369" s="708">
        <v>6</v>
      </c>
      <c r="D369" s="707" t="s">
        <v>871</v>
      </c>
      <c r="E369" s="709">
        <v>52</v>
      </c>
      <c r="F369" s="707" t="s">
        <v>324</v>
      </c>
      <c r="G369" s="710" t="s">
        <v>385</v>
      </c>
      <c r="H369" s="709">
        <v>1</v>
      </c>
      <c r="J369" s="697"/>
    </row>
    <row r="370" spans="2:10" x14ac:dyDescent="0.2">
      <c r="B370" s="707" t="str">
        <f t="shared" si="5"/>
        <v>CARRIZALITO DE TROMPETEROS, TAMASOPO</v>
      </c>
      <c r="C370" s="708">
        <v>15</v>
      </c>
      <c r="D370" s="707" t="s">
        <v>872</v>
      </c>
      <c r="E370" s="709">
        <v>36</v>
      </c>
      <c r="F370" s="707" t="s">
        <v>259</v>
      </c>
      <c r="G370" s="710" t="s">
        <v>385</v>
      </c>
      <c r="H370" s="709">
        <v>1</v>
      </c>
      <c r="J370" s="697"/>
    </row>
    <row r="371" spans="2:10" x14ac:dyDescent="0.2">
      <c r="B371" s="707" t="str">
        <f t="shared" si="5"/>
        <v>CASA BLANCA, CIUDAD VALLES</v>
      </c>
      <c r="C371" s="708">
        <v>268</v>
      </c>
      <c r="D371" s="707" t="s">
        <v>873</v>
      </c>
      <c r="E371" s="709">
        <v>13</v>
      </c>
      <c r="F371" s="707" t="s">
        <v>181</v>
      </c>
      <c r="G371" s="710" t="s">
        <v>385</v>
      </c>
      <c r="H371" s="709">
        <v>1</v>
      </c>
      <c r="J371" s="697"/>
    </row>
    <row r="372" spans="2:10" x14ac:dyDescent="0.2">
      <c r="B372" s="707" t="str">
        <f t="shared" si="5"/>
        <v>CASAS BLANCAS, TAMUÍN</v>
      </c>
      <c r="C372" s="708">
        <v>15</v>
      </c>
      <c r="D372" s="707" t="s">
        <v>874</v>
      </c>
      <c r="E372" s="709">
        <v>40</v>
      </c>
      <c r="F372" s="707" t="s">
        <v>279</v>
      </c>
      <c r="G372" s="710" t="s">
        <v>385</v>
      </c>
      <c r="H372" s="709">
        <v>1</v>
      </c>
      <c r="J372" s="697"/>
    </row>
    <row r="373" spans="2:10" x14ac:dyDescent="0.2">
      <c r="B373" s="707" t="str">
        <f t="shared" si="5"/>
        <v>CASITA BLANCA, AHUALULCO</v>
      </c>
      <c r="C373" s="708">
        <v>9</v>
      </c>
      <c r="D373" s="707" t="s">
        <v>875</v>
      </c>
      <c r="E373" s="709">
        <v>1</v>
      </c>
      <c r="F373" s="707" t="s">
        <v>202</v>
      </c>
      <c r="G373" s="710" t="s">
        <v>385</v>
      </c>
      <c r="H373" s="709">
        <v>1</v>
      </c>
      <c r="J373" s="697"/>
    </row>
    <row r="374" spans="2:10" x14ac:dyDescent="0.2">
      <c r="B374" s="707" t="str">
        <f t="shared" si="5"/>
        <v>CASTAÑÓN, CATORCE</v>
      </c>
      <c r="C374" s="708">
        <v>11</v>
      </c>
      <c r="D374" s="707" t="s">
        <v>876</v>
      </c>
      <c r="E374" s="709">
        <v>6</v>
      </c>
      <c r="F374" s="707" t="s">
        <v>580</v>
      </c>
      <c r="G374" s="710" t="s">
        <v>385</v>
      </c>
      <c r="H374" s="709">
        <v>1</v>
      </c>
      <c r="J374" s="697"/>
    </row>
    <row r="375" spans="2:10" x14ac:dyDescent="0.2">
      <c r="B375" s="707" t="str">
        <f t="shared" si="5"/>
        <v>CASÚHUATL, TANCANHUITZ</v>
      </c>
      <c r="C375" s="708">
        <v>133</v>
      </c>
      <c r="D375" s="707" t="s">
        <v>877</v>
      </c>
      <c r="E375" s="709">
        <v>12</v>
      </c>
      <c r="F375" s="707" t="s">
        <v>252</v>
      </c>
      <c r="G375" s="710" t="s">
        <v>385</v>
      </c>
      <c r="H375" s="709">
        <v>1</v>
      </c>
      <c r="J375" s="697"/>
    </row>
    <row r="376" spans="2:10" x14ac:dyDescent="0.2">
      <c r="B376" s="707" t="str">
        <f t="shared" si="5"/>
        <v>CATÁN, CIUDAD VALLES</v>
      </c>
      <c r="C376" s="708">
        <v>488</v>
      </c>
      <c r="D376" s="707" t="s">
        <v>878</v>
      </c>
      <c r="E376" s="709">
        <v>13</v>
      </c>
      <c r="F376" s="707" t="s">
        <v>181</v>
      </c>
      <c r="G376" s="710" t="s">
        <v>385</v>
      </c>
      <c r="H376" s="709">
        <v>1</v>
      </c>
      <c r="J376" s="697"/>
    </row>
    <row r="377" spans="2:10" x14ac:dyDescent="0.2">
      <c r="B377" s="707" t="str">
        <f t="shared" si="5"/>
        <v>CEBADILLA, SAN MARTÍN CHALCHICUAUTLA</v>
      </c>
      <c r="C377" s="708">
        <v>242</v>
      </c>
      <c r="D377" s="707" t="s">
        <v>879</v>
      </c>
      <c r="E377" s="709">
        <v>29</v>
      </c>
      <c r="F377" s="707" t="s">
        <v>242</v>
      </c>
      <c r="G377" s="710" t="s">
        <v>385</v>
      </c>
      <c r="H377" s="709">
        <v>1</v>
      </c>
      <c r="J377" s="697"/>
    </row>
    <row r="378" spans="2:10" x14ac:dyDescent="0.2">
      <c r="B378" s="707" t="str">
        <f t="shared" si="5"/>
        <v>CEBADILLA, TAMASOPO</v>
      </c>
      <c r="C378" s="708">
        <v>17</v>
      </c>
      <c r="D378" s="707" t="s">
        <v>879</v>
      </c>
      <c r="E378" s="709">
        <v>36</v>
      </c>
      <c r="F378" s="707" t="s">
        <v>259</v>
      </c>
      <c r="G378" s="710" t="s">
        <v>385</v>
      </c>
      <c r="H378" s="709">
        <v>1</v>
      </c>
      <c r="J378" s="697"/>
    </row>
    <row r="379" spans="2:10" x14ac:dyDescent="0.2">
      <c r="B379" s="713" t="str">
        <f t="shared" si="5"/>
        <v>CEDRAL, CEDRAL</v>
      </c>
      <c r="C379" s="714">
        <v>1</v>
      </c>
      <c r="D379" s="713" t="s">
        <v>157</v>
      </c>
      <c r="E379" s="715">
        <v>7</v>
      </c>
      <c r="F379" s="713" t="s">
        <v>157</v>
      </c>
      <c r="G379" s="716" t="s">
        <v>387</v>
      </c>
      <c r="H379" s="715">
        <v>3</v>
      </c>
      <c r="J379" s="697"/>
    </row>
    <row r="380" spans="2:10" x14ac:dyDescent="0.2">
      <c r="B380" s="707" t="str">
        <f t="shared" si="5"/>
        <v>CENICERA, MEXQUITIC DE CARMONA</v>
      </c>
      <c r="C380" s="708">
        <v>13</v>
      </c>
      <c r="D380" s="707" t="s">
        <v>880</v>
      </c>
      <c r="E380" s="709">
        <v>21</v>
      </c>
      <c r="F380" s="707" t="s">
        <v>209</v>
      </c>
      <c r="G380" s="710" t="s">
        <v>385</v>
      </c>
      <c r="H380" s="709">
        <v>1</v>
      </c>
      <c r="J380" s="697"/>
    </row>
    <row r="381" spans="2:10" x14ac:dyDescent="0.2">
      <c r="B381" s="707" t="str">
        <f t="shared" si="5"/>
        <v>CERRITO BLANCO, CERRITOS</v>
      </c>
      <c r="C381" s="708">
        <v>4</v>
      </c>
      <c r="D381" s="707" t="s">
        <v>881</v>
      </c>
      <c r="E381" s="709">
        <v>8</v>
      </c>
      <c r="F381" s="707" t="s">
        <v>159</v>
      </c>
      <c r="G381" s="710" t="s">
        <v>385</v>
      </c>
      <c r="H381" s="709">
        <v>1</v>
      </c>
      <c r="J381" s="697"/>
    </row>
    <row r="382" spans="2:10" x14ac:dyDescent="0.2">
      <c r="B382" s="713" t="str">
        <f t="shared" si="5"/>
        <v>CERRITO BLANCO, MATEHUALA</v>
      </c>
      <c r="C382" s="714">
        <v>13</v>
      </c>
      <c r="D382" s="713" t="s">
        <v>881</v>
      </c>
      <c r="E382" s="715">
        <v>20</v>
      </c>
      <c r="F382" s="713" t="s">
        <v>170</v>
      </c>
      <c r="G382" s="716" t="s">
        <v>386</v>
      </c>
      <c r="H382" s="715">
        <v>2</v>
      </c>
      <c r="J382" s="697"/>
    </row>
    <row r="383" spans="2:10" x14ac:dyDescent="0.2">
      <c r="B383" s="707" t="str">
        <f t="shared" si="5"/>
        <v>CERRITO DE ESTANZUELA, MEXQUITIC DE CARMONA</v>
      </c>
      <c r="C383" s="708">
        <v>124</v>
      </c>
      <c r="D383" s="707" t="s">
        <v>882</v>
      </c>
      <c r="E383" s="709">
        <v>21</v>
      </c>
      <c r="F383" s="707" t="s">
        <v>209</v>
      </c>
      <c r="G383" s="710" t="s">
        <v>385</v>
      </c>
      <c r="H383" s="709">
        <v>1</v>
      </c>
      <c r="J383" s="697"/>
    </row>
    <row r="384" spans="2:10" x14ac:dyDescent="0.2">
      <c r="B384" s="713" t="str">
        <f t="shared" si="5"/>
        <v>CERRITO DE JARAL, MEXQUITIC DE CARMONA</v>
      </c>
      <c r="C384" s="714">
        <v>15</v>
      </c>
      <c r="D384" s="713" t="s">
        <v>883</v>
      </c>
      <c r="E384" s="715">
        <v>21</v>
      </c>
      <c r="F384" s="713" t="s">
        <v>209</v>
      </c>
      <c r="G384" s="716" t="s">
        <v>387</v>
      </c>
      <c r="H384" s="715">
        <v>3</v>
      </c>
      <c r="J384" s="697"/>
    </row>
    <row r="385" spans="2:10" x14ac:dyDescent="0.2">
      <c r="B385" s="707" t="str">
        <f t="shared" si="5"/>
        <v>CERRITO DE LA CRUZ, RAYÓN</v>
      </c>
      <c r="C385" s="708">
        <v>11</v>
      </c>
      <c r="D385" s="707" t="s">
        <v>884</v>
      </c>
      <c r="E385" s="709">
        <v>23</v>
      </c>
      <c r="F385" s="707" t="s">
        <v>218</v>
      </c>
      <c r="G385" s="710" t="s">
        <v>385</v>
      </c>
      <c r="H385" s="709">
        <v>1</v>
      </c>
      <c r="J385" s="697"/>
    </row>
    <row r="386" spans="2:10" x14ac:dyDescent="0.2">
      <c r="B386" s="707" t="str">
        <f t="shared" si="5"/>
        <v>CERRITO DE LA CRUZ, SAN CIRO DE ACOSTA</v>
      </c>
      <c r="C386" s="708">
        <v>23</v>
      </c>
      <c r="D386" s="707" t="s">
        <v>884</v>
      </c>
      <c r="E386" s="709">
        <v>27</v>
      </c>
      <c r="F386" s="707" t="s">
        <v>234</v>
      </c>
      <c r="G386" s="710" t="s">
        <v>385</v>
      </c>
      <c r="H386" s="709">
        <v>1</v>
      </c>
      <c r="J386" s="697"/>
    </row>
    <row r="387" spans="2:10" x14ac:dyDescent="0.2">
      <c r="B387" s="707" t="str">
        <f t="shared" si="5"/>
        <v>CERRITO DE MARAVILLAS, MEXQUITIC DE CARMONA</v>
      </c>
      <c r="C387" s="708">
        <v>16</v>
      </c>
      <c r="D387" s="707" t="s">
        <v>885</v>
      </c>
      <c r="E387" s="709">
        <v>21</v>
      </c>
      <c r="F387" s="707" t="s">
        <v>209</v>
      </c>
      <c r="G387" s="710" t="s">
        <v>385</v>
      </c>
      <c r="H387" s="709">
        <v>1</v>
      </c>
      <c r="J387" s="697"/>
    </row>
    <row r="388" spans="2:10" x14ac:dyDescent="0.2">
      <c r="B388" s="707" t="str">
        <f t="shared" si="5"/>
        <v>CERRITO DE PASCUAL, VILLA DE REYES</v>
      </c>
      <c r="C388" s="708">
        <v>79</v>
      </c>
      <c r="D388" s="707" t="s">
        <v>886</v>
      </c>
      <c r="E388" s="709">
        <v>50</v>
      </c>
      <c r="F388" s="707" t="s">
        <v>208</v>
      </c>
      <c r="G388" s="710" t="s">
        <v>385</v>
      </c>
      <c r="H388" s="709">
        <v>1</v>
      </c>
      <c r="J388" s="697"/>
    </row>
    <row r="389" spans="2:10" x14ac:dyDescent="0.2">
      <c r="B389" s="707" t="str">
        <f t="shared" si="5"/>
        <v>CERRITO DE PIEDRAS, CHARCAS</v>
      </c>
      <c r="C389" s="708">
        <v>117</v>
      </c>
      <c r="D389" s="707" t="s">
        <v>887</v>
      </c>
      <c r="E389" s="709">
        <v>15</v>
      </c>
      <c r="F389" s="707" t="s">
        <v>167</v>
      </c>
      <c r="G389" s="710" t="s">
        <v>385</v>
      </c>
      <c r="H389" s="709">
        <v>1</v>
      </c>
      <c r="J389" s="697"/>
    </row>
    <row r="390" spans="2:10" x14ac:dyDescent="0.2">
      <c r="B390" s="707" t="str">
        <f t="shared" ref="B390:B453" si="6">CONCATENATE(D390,","," ",F390)</f>
        <v>CERRITO DE ROJAS, AHUALULCO</v>
      </c>
      <c r="C390" s="708">
        <v>11</v>
      </c>
      <c r="D390" s="707" t="s">
        <v>888</v>
      </c>
      <c r="E390" s="709">
        <v>1</v>
      </c>
      <c r="F390" s="707" t="s">
        <v>202</v>
      </c>
      <c r="G390" s="710" t="s">
        <v>385</v>
      </c>
      <c r="H390" s="709">
        <v>1</v>
      </c>
      <c r="J390" s="697"/>
    </row>
    <row r="391" spans="2:10" x14ac:dyDescent="0.2">
      <c r="B391" s="707" t="str">
        <f t="shared" si="6"/>
        <v>CERRITO DE VARAS BLANCAS, SANTA MARÍA DEL RÍO</v>
      </c>
      <c r="C391" s="708">
        <v>53</v>
      </c>
      <c r="D391" s="707" t="s">
        <v>889</v>
      </c>
      <c r="E391" s="709">
        <v>32</v>
      </c>
      <c r="F391" s="707" t="s">
        <v>257</v>
      </c>
      <c r="G391" s="710" t="s">
        <v>385</v>
      </c>
      <c r="H391" s="709">
        <v>1</v>
      </c>
      <c r="J391" s="697"/>
    </row>
    <row r="392" spans="2:10" x14ac:dyDescent="0.2">
      <c r="B392" s="713" t="str">
        <f t="shared" si="6"/>
        <v>CERRITOS DE BERNAL, SANTO DOMINGO</v>
      </c>
      <c r="C392" s="714">
        <v>8</v>
      </c>
      <c r="D392" s="713" t="s">
        <v>890</v>
      </c>
      <c r="E392" s="715">
        <v>33</v>
      </c>
      <c r="F392" s="713" t="s">
        <v>220</v>
      </c>
      <c r="G392" s="716" t="s">
        <v>386</v>
      </c>
      <c r="H392" s="715">
        <v>2</v>
      </c>
      <c r="J392" s="697"/>
    </row>
    <row r="393" spans="2:10" x14ac:dyDescent="0.2">
      <c r="B393" s="707" t="str">
        <f t="shared" si="6"/>
        <v>CERRITOS DE ZAVALA, SAN LUIS POTOSÍ</v>
      </c>
      <c r="C393" s="708">
        <v>223</v>
      </c>
      <c r="D393" s="707" t="s">
        <v>891</v>
      </c>
      <c r="E393" s="709">
        <v>28</v>
      </c>
      <c r="F393" s="707" t="s">
        <v>239</v>
      </c>
      <c r="G393" s="710" t="s">
        <v>385</v>
      </c>
      <c r="H393" s="709">
        <v>1</v>
      </c>
      <c r="J393" s="697"/>
    </row>
    <row r="394" spans="2:10" x14ac:dyDescent="0.2">
      <c r="B394" s="713" t="str">
        <f t="shared" si="6"/>
        <v>CERRITOS LA PILA, SAN LUIS POTOSÍ</v>
      </c>
      <c r="C394" s="714">
        <v>347</v>
      </c>
      <c r="D394" s="713" t="s">
        <v>892</v>
      </c>
      <c r="E394" s="715">
        <v>28</v>
      </c>
      <c r="F394" s="713" t="s">
        <v>239</v>
      </c>
      <c r="G394" s="716" t="s">
        <v>386</v>
      </c>
      <c r="H394" s="715">
        <v>2</v>
      </c>
      <c r="J394" s="697"/>
    </row>
    <row r="395" spans="2:10" x14ac:dyDescent="0.2">
      <c r="B395" s="713" t="str">
        <f t="shared" si="6"/>
        <v>CERRITOS, CERRITOS</v>
      </c>
      <c r="C395" s="714">
        <v>1</v>
      </c>
      <c r="D395" s="713" t="s">
        <v>159</v>
      </c>
      <c r="E395" s="715">
        <v>8</v>
      </c>
      <c r="F395" s="713" t="s">
        <v>159</v>
      </c>
      <c r="G395" s="716" t="s">
        <v>387</v>
      </c>
      <c r="H395" s="715">
        <v>3</v>
      </c>
      <c r="J395" s="697"/>
    </row>
    <row r="396" spans="2:10" x14ac:dyDescent="0.2">
      <c r="B396" s="707" t="str">
        <f t="shared" si="6"/>
        <v>CERRO (CERRO DE LA CRUZ), SAN MARTÍN CHALCHICUAUTLA</v>
      </c>
      <c r="C396" s="708">
        <v>19</v>
      </c>
      <c r="D396" s="707" t="s">
        <v>893</v>
      </c>
      <c r="E396" s="709">
        <v>29</v>
      </c>
      <c r="F396" s="707" t="s">
        <v>242</v>
      </c>
      <c r="G396" s="710" t="s">
        <v>385</v>
      </c>
      <c r="H396" s="709">
        <v>1</v>
      </c>
      <c r="J396" s="697"/>
    </row>
    <row r="397" spans="2:10" x14ac:dyDescent="0.2">
      <c r="B397" s="707" t="str">
        <f t="shared" si="6"/>
        <v>CERRO ALTO, CIUDAD VALLES</v>
      </c>
      <c r="C397" s="708">
        <v>253</v>
      </c>
      <c r="D397" s="707" t="s">
        <v>894</v>
      </c>
      <c r="E397" s="709">
        <v>13</v>
      </c>
      <c r="F397" s="707" t="s">
        <v>181</v>
      </c>
      <c r="G397" s="710" t="s">
        <v>385</v>
      </c>
      <c r="H397" s="709">
        <v>1</v>
      </c>
      <c r="J397" s="697"/>
    </row>
    <row r="398" spans="2:10" x14ac:dyDescent="0.2">
      <c r="B398" s="707" t="str">
        <f t="shared" si="6"/>
        <v>CERRO BLANCO, AHUALULCO</v>
      </c>
      <c r="C398" s="708">
        <v>13</v>
      </c>
      <c r="D398" s="707" t="s">
        <v>895</v>
      </c>
      <c r="E398" s="709">
        <v>1</v>
      </c>
      <c r="F398" s="707" t="s">
        <v>202</v>
      </c>
      <c r="G398" s="710" t="s">
        <v>385</v>
      </c>
      <c r="H398" s="709">
        <v>1</v>
      </c>
      <c r="J398" s="697"/>
    </row>
    <row r="399" spans="2:10" x14ac:dyDescent="0.2">
      <c r="B399" s="707" t="str">
        <f t="shared" si="6"/>
        <v>CERRO BLANCO, VENADO</v>
      </c>
      <c r="C399" s="708">
        <v>13</v>
      </c>
      <c r="D399" s="707" t="s">
        <v>895</v>
      </c>
      <c r="E399" s="709">
        <v>45</v>
      </c>
      <c r="F399" s="707" t="s">
        <v>303</v>
      </c>
      <c r="G399" s="710" t="s">
        <v>385</v>
      </c>
      <c r="H399" s="709">
        <v>1</v>
      </c>
      <c r="J399" s="697"/>
    </row>
    <row r="400" spans="2:10" x14ac:dyDescent="0.2">
      <c r="B400" s="707" t="str">
        <f t="shared" si="6"/>
        <v>CERRO DE FLORES, CEDRAL</v>
      </c>
      <c r="C400" s="708">
        <v>7</v>
      </c>
      <c r="D400" s="707" t="s">
        <v>896</v>
      </c>
      <c r="E400" s="709">
        <v>7</v>
      </c>
      <c r="F400" s="707" t="s">
        <v>157</v>
      </c>
      <c r="G400" s="710" t="s">
        <v>385</v>
      </c>
      <c r="H400" s="709">
        <v>1</v>
      </c>
      <c r="J400" s="697"/>
    </row>
    <row r="401" spans="2:10" x14ac:dyDescent="0.2">
      <c r="B401" s="707" t="str">
        <f t="shared" si="6"/>
        <v>CERRO DE LA VIRGEN (SAN JUAN DE BOCAS), SAN LUIS POTOSÍ</v>
      </c>
      <c r="C401" s="708">
        <v>385</v>
      </c>
      <c r="D401" s="707" t="s">
        <v>897</v>
      </c>
      <c r="E401" s="709">
        <v>28</v>
      </c>
      <c r="F401" s="707" t="s">
        <v>239</v>
      </c>
      <c r="G401" s="710" t="s">
        <v>385</v>
      </c>
      <c r="H401" s="709">
        <v>1</v>
      </c>
      <c r="J401" s="697"/>
    </row>
    <row r="402" spans="2:10" x14ac:dyDescent="0.2">
      <c r="B402" s="707" t="str">
        <f t="shared" si="6"/>
        <v>CERRO DE LA VIRGEN, TIERRA NUEVA</v>
      </c>
      <c r="C402" s="708">
        <v>25</v>
      </c>
      <c r="D402" s="707" t="s">
        <v>898</v>
      </c>
      <c r="E402" s="709">
        <v>43</v>
      </c>
      <c r="F402" s="707" t="s">
        <v>293</v>
      </c>
      <c r="G402" s="710" t="s">
        <v>385</v>
      </c>
      <c r="H402" s="709">
        <v>1</v>
      </c>
      <c r="J402" s="697"/>
    </row>
    <row r="403" spans="2:10" x14ac:dyDescent="0.2">
      <c r="B403" s="707" t="str">
        <f t="shared" si="6"/>
        <v>CERRO DE SAN ISIDRO, SANTA MARÍA DEL RÍO</v>
      </c>
      <c r="C403" s="708">
        <v>403</v>
      </c>
      <c r="D403" s="707" t="s">
        <v>899</v>
      </c>
      <c r="E403" s="709">
        <v>32</v>
      </c>
      <c r="F403" s="707" t="s">
        <v>257</v>
      </c>
      <c r="G403" s="710" t="s">
        <v>385</v>
      </c>
      <c r="H403" s="709">
        <v>1</v>
      </c>
      <c r="J403" s="697"/>
    </row>
    <row r="404" spans="2:10" x14ac:dyDescent="0.2">
      <c r="B404" s="713" t="str">
        <f t="shared" si="6"/>
        <v>CERRO DE SAN PEDRO, CERRO DE SAN PEDRO</v>
      </c>
      <c r="C404" s="714">
        <v>1</v>
      </c>
      <c r="D404" s="713" t="s">
        <v>162</v>
      </c>
      <c r="E404" s="715">
        <v>9</v>
      </c>
      <c r="F404" s="713" t="s">
        <v>162</v>
      </c>
      <c r="G404" s="716" t="s">
        <v>386</v>
      </c>
      <c r="H404" s="715">
        <v>2</v>
      </c>
      <c r="J404" s="697"/>
    </row>
    <row r="405" spans="2:10" x14ac:dyDescent="0.2">
      <c r="B405" s="707" t="str">
        <f t="shared" si="6"/>
        <v>CERRO DEL CARMEN, RIOVERDE</v>
      </c>
      <c r="C405" s="708">
        <v>20</v>
      </c>
      <c r="D405" s="707" t="s">
        <v>900</v>
      </c>
      <c r="E405" s="709">
        <v>24</v>
      </c>
      <c r="F405" s="707" t="s">
        <v>175</v>
      </c>
      <c r="G405" s="710" t="s">
        <v>385</v>
      </c>
      <c r="H405" s="709">
        <v>1</v>
      </c>
      <c r="J405" s="697"/>
    </row>
    <row r="406" spans="2:10" x14ac:dyDescent="0.2">
      <c r="B406" s="707" t="str">
        <f t="shared" si="6"/>
        <v>CERRO DEL GUAJOLOTE, TANCANHUITZ</v>
      </c>
      <c r="C406" s="708">
        <v>255</v>
      </c>
      <c r="D406" s="707" t="s">
        <v>901</v>
      </c>
      <c r="E406" s="709">
        <v>12</v>
      </c>
      <c r="F406" s="707" t="s">
        <v>252</v>
      </c>
      <c r="G406" s="710" t="s">
        <v>385</v>
      </c>
      <c r="H406" s="709">
        <v>1</v>
      </c>
      <c r="J406" s="697"/>
    </row>
    <row r="407" spans="2:10" x14ac:dyDescent="0.2">
      <c r="B407" s="707" t="str">
        <f t="shared" si="6"/>
        <v>CERRO GORDO, ZARAGOZA</v>
      </c>
      <c r="C407" s="708">
        <v>21</v>
      </c>
      <c r="D407" s="707" t="s">
        <v>902</v>
      </c>
      <c r="E407" s="709">
        <v>55</v>
      </c>
      <c r="F407" s="707" t="s">
        <v>476</v>
      </c>
      <c r="G407" s="710" t="s">
        <v>385</v>
      </c>
      <c r="H407" s="709">
        <v>1</v>
      </c>
      <c r="J407" s="697"/>
    </row>
    <row r="408" spans="2:10" x14ac:dyDescent="0.2">
      <c r="B408" s="707" t="str">
        <f t="shared" si="6"/>
        <v>CERRO GRANDE SANTIAGO, TAMAZUNCHALE</v>
      </c>
      <c r="C408" s="708">
        <v>374</v>
      </c>
      <c r="D408" s="707" t="s">
        <v>903</v>
      </c>
      <c r="E408" s="709">
        <v>37</v>
      </c>
      <c r="F408" s="707" t="s">
        <v>262</v>
      </c>
      <c r="G408" s="710" t="s">
        <v>385</v>
      </c>
      <c r="H408" s="709">
        <v>1</v>
      </c>
      <c r="J408" s="697"/>
    </row>
    <row r="409" spans="2:10" x14ac:dyDescent="0.2">
      <c r="B409" s="707" t="str">
        <f t="shared" si="6"/>
        <v>CERRO GRANDE, ARMADILLO DE LOS INFANTE</v>
      </c>
      <c r="C409" s="708">
        <v>11</v>
      </c>
      <c r="D409" s="707" t="s">
        <v>904</v>
      </c>
      <c r="E409" s="709">
        <v>4</v>
      </c>
      <c r="F409" s="707" t="s">
        <v>148</v>
      </c>
      <c r="G409" s="710" t="s">
        <v>385</v>
      </c>
      <c r="H409" s="709">
        <v>1</v>
      </c>
      <c r="J409" s="697"/>
    </row>
    <row r="410" spans="2:10" x14ac:dyDescent="0.2">
      <c r="B410" s="707" t="str">
        <f t="shared" si="6"/>
        <v>CERRO GRANDE, TAMAZUNCHALE</v>
      </c>
      <c r="C410" s="708">
        <v>21</v>
      </c>
      <c r="D410" s="707" t="s">
        <v>904</v>
      </c>
      <c r="E410" s="709">
        <v>37</v>
      </c>
      <c r="F410" s="707" t="s">
        <v>262</v>
      </c>
      <c r="G410" s="710" t="s">
        <v>385</v>
      </c>
      <c r="H410" s="709">
        <v>1</v>
      </c>
      <c r="J410" s="697"/>
    </row>
    <row r="411" spans="2:10" x14ac:dyDescent="0.2">
      <c r="B411" s="707" t="str">
        <f t="shared" si="6"/>
        <v>CERRO LA BORREGA, VANEGAS</v>
      </c>
      <c r="C411" s="708">
        <v>31</v>
      </c>
      <c r="D411" s="707" t="s">
        <v>905</v>
      </c>
      <c r="E411" s="709">
        <v>44</v>
      </c>
      <c r="F411" s="707" t="s">
        <v>298</v>
      </c>
      <c r="G411" s="710" t="s">
        <v>385</v>
      </c>
      <c r="H411" s="709">
        <v>1</v>
      </c>
      <c r="J411" s="697"/>
    </row>
    <row r="412" spans="2:10" x14ac:dyDescent="0.2">
      <c r="B412" s="707" t="str">
        <f t="shared" si="6"/>
        <v>CERRO PRIETO, CHARCAS</v>
      </c>
      <c r="C412" s="708">
        <v>149</v>
      </c>
      <c r="D412" s="707" t="s">
        <v>906</v>
      </c>
      <c r="E412" s="709">
        <v>15</v>
      </c>
      <c r="F412" s="707" t="s">
        <v>167</v>
      </c>
      <c r="G412" s="710" t="s">
        <v>385</v>
      </c>
      <c r="H412" s="709">
        <v>1</v>
      </c>
      <c r="J412" s="697"/>
    </row>
    <row r="413" spans="2:10" x14ac:dyDescent="0.2">
      <c r="B413" s="707" t="str">
        <f t="shared" si="6"/>
        <v>CERRO PRIETO, MEXQUITIC DE CARMONA</v>
      </c>
      <c r="C413" s="708">
        <v>17</v>
      </c>
      <c r="D413" s="707" t="s">
        <v>906</v>
      </c>
      <c r="E413" s="709">
        <v>21</v>
      </c>
      <c r="F413" s="707" t="s">
        <v>209</v>
      </c>
      <c r="G413" s="710" t="s">
        <v>385</v>
      </c>
      <c r="H413" s="709">
        <v>1</v>
      </c>
      <c r="J413" s="697"/>
    </row>
    <row r="414" spans="2:10" x14ac:dyDescent="0.2">
      <c r="B414" s="707" t="str">
        <f t="shared" si="6"/>
        <v>CERRO PRIETO, SANTA MARÍA DEL RÍO</v>
      </c>
      <c r="C414" s="708">
        <v>54</v>
      </c>
      <c r="D414" s="707" t="s">
        <v>906</v>
      </c>
      <c r="E414" s="709">
        <v>32</v>
      </c>
      <c r="F414" s="707" t="s">
        <v>257</v>
      </c>
      <c r="G414" s="710" t="s">
        <v>385</v>
      </c>
      <c r="H414" s="709">
        <v>1</v>
      </c>
      <c r="J414" s="697"/>
    </row>
    <row r="415" spans="2:10" x14ac:dyDescent="0.2">
      <c r="B415" s="707" t="str">
        <f t="shared" si="6"/>
        <v>CERRO QUEBRADO, XILITLA</v>
      </c>
      <c r="C415" s="708">
        <v>181</v>
      </c>
      <c r="D415" s="707" t="s">
        <v>907</v>
      </c>
      <c r="E415" s="709">
        <v>54</v>
      </c>
      <c r="F415" s="707" t="s">
        <v>326</v>
      </c>
      <c r="G415" s="710" t="s">
        <v>385</v>
      </c>
      <c r="H415" s="709">
        <v>1</v>
      </c>
      <c r="J415" s="697"/>
    </row>
    <row r="416" spans="2:10" x14ac:dyDescent="0.2">
      <c r="B416" s="707" t="str">
        <f t="shared" si="6"/>
        <v>CERRO QUEMADO, XILITLA</v>
      </c>
      <c r="C416" s="708">
        <v>14</v>
      </c>
      <c r="D416" s="707" t="s">
        <v>908</v>
      </c>
      <c r="E416" s="709">
        <v>54</v>
      </c>
      <c r="F416" s="707" t="s">
        <v>326</v>
      </c>
      <c r="G416" s="710" t="s">
        <v>385</v>
      </c>
      <c r="H416" s="709">
        <v>1</v>
      </c>
      <c r="J416" s="697"/>
    </row>
    <row r="417" spans="2:10" x14ac:dyDescent="0.2">
      <c r="B417" s="707" t="str">
        <f t="shared" si="6"/>
        <v>CERROS BLANCOS, CERRITOS</v>
      </c>
      <c r="C417" s="708">
        <v>5</v>
      </c>
      <c r="D417" s="707" t="s">
        <v>909</v>
      </c>
      <c r="E417" s="709">
        <v>8</v>
      </c>
      <c r="F417" s="707" t="s">
        <v>159</v>
      </c>
      <c r="G417" s="710" t="s">
        <v>385</v>
      </c>
      <c r="H417" s="709">
        <v>1</v>
      </c>
      <c r="J417" s="697"/>
    </row>
    <row r="418" spans="2:10" x14ac:dyDescent="0.2">
      <c r="B418" s="707" t="str">
        <f t="shared" si="6"/>
        <v>CHACATITLA PRIMERA SECCIÓN, TANCANHUITZ</v>
      </c>
      <c r="C418" s="708">
        <v>148</v>
      </c>
      <c r="D418" s="707" t="s">
        <v>910</v>
      </c>
      <c r="E418" s="709">
        <v>12</v>
      </c>
      <c r="F418" s="707" t="s">
        <v>252</v>
      </c>
      <c r="G418" s="710" t="s">
        <v>385</v>
      </c>
      <c r="H418" s="709">
        <v>1</v>
      </c>
      <c r="J418" s="697"/>
    </row>
    <row r="419" spans="2:10" x14ac:dyDescent="0.2">
      <c r="B419" s="707" t="str">
        <f t="shared" si="6"/>
        <v>CHACATITLA SEGUNDA SECCIÓN, TANCANHUITZ</v>
      </c>
      <c r="C419" s="708">
        <v>12</v>
      </c>
      <c r="D419" s="707" t="s">
        <v>911</v>
      </c>
      <c r="E419" s="709">
        <v>12</v>
      </c>
      <c r="F419" s="707" t="s">
        <v>252</v>
      </c>
      <c r="G419" s="710" t="s">
        <v>385</v>
      </c>
      <c r="H419" s="709">
        <v>1</v>
      </c>
      <c r="J419" s="697"/>
    </row>
    <row r="420" spans="2:10" x14ac:dyDescent="0.2">
      <c r="B420" s="707" t="str">
        <f t="shared" si="6"/>
        <v>CHACATITLA TERCERA SECCIÓN, TANCANHUITZ</v>
      </c>
      <c r="C420" s="708">
        <v>149</v>
      </c>
      <c r="D420" s="707" t="s">
        <v>912</v>
      </c>
      <c r="E420" s="709">
        <v>12</v>
      </c>
      <c r="F420" s="707" t="s">
        <v>252</v>
      </c>
      <c r="G420" s="710" t="s">
        <v>385</v>
      </c>
      <c r="H420" s="709">
        <v>1</v>
      </c>
      <c r="J420" s="697"/>
    </row>
    <row r="421" spans="2:10" x14ac:dyDescent="0.2">
      <c r="B421" s="707" t="str">
        <f t="shared" si="6"/>
        <v>CHACHATIPA, SAN MARTÍN CHALCHICUAUTLA</v>
      </c>
      <c r="C421" s="708">
        <v>25</v>
      </c>
      <c r="D421" s="707" t="s">
        <v>913</v>
      </c>
      <c r="E421" s="709">
        <v>29</v>
      </c>
      <c r="F421" s="707" t="s">
        <v>242</v>
      </c>
      <c r="G421" s="710" t="s">
        <v>385</v>
      </c>
      <c r="H421" s="709">
        <v>1</v>
      </c>
      <c r="J421" s="697"/>
    </row>
    <row r="422" spans="2:10" x14ac:dyDescent="0.2">
      <c r="B422" s="707" t="str">
        <f t="shared" si="6"/>
        <v>CHACUALA, SANTA CATARINA</v>
      </c>
      <c r="C422" s="708">
        <v>46</v>
      </c>
      <c r="D422" s="707" t="s">
        <v>914</v>
      </c>
      <c r="E422" s="709">
        <v>31</v>
      </c>
      <c r="F422" s="707" t="s">
        <v>254</v>
      </c>
      <c r="G422" s="710" t="s">
        <v>385</v>
      </c>
      <c r="H422" s="709">
        <v>1</v>
      </c>
      <c r="J422" s="697"/>
    </row>
    <row r="423" spans="2:10" x14ac:dyDescent="0.2">
      <c r="B423" s="707" t="str">
        <f t="shared" si="6"/>
        <v>CHAHUAQUICO, COXCATLÁN</v>
      </c>
      <c r="C423" s="708">
        <v>53</v>
      </c>
      <c r="D423" s="707" t="s">
        <v>915</v>
      </c>
      <c r="E423" s="709">
        <v>14</v>
      </c>
      <c r="F423" s="707" t="s">
        <v>185</v>
      </c>
      <c r="G423" s="710" t="s">
        <v>385</v>
      </c>
      <c r="H423" s="709">
        <v>1</v>
      </c>
      <c r="J423" s="697"/>
    </row>
    <row r="424" spans="2:10" x14ac:dyDescent="0.2">
      <c r="B424" s="707" t="str">
        <f t="shared" si="6"/>
        <v>CHALCHITÉPETL, MATLAPA</v>
      </c>
      <c r="C424" s="708">
        <v>9</v>
      </c>
      <c r="D424" s="707" t="s">
        <v>916</v>
      </c>
      <c r="E424" s="709">
        <v>57</v>
      </c>
      <c r="F424" s="707" t="s">
        <v>206</v>
      </c>
      <c r="G424" s="710" t="s">
        <v>385</v>
      </c>
      <c r="H424" s="709">
        <v>1</v>
      </c>
      <c r="J424" s="697"/>
    </row>
    <row r="425" spans="2:10" x14ac:dyDescent="0.2">
      <c r="B425" s="707" t="str">
        <f t="shared" si="6"/>
        <v>CHALCHOCOYO, MATLAPA</v>
      </c>
      <c r="C425" s="708">
        <v>10</v>
      </c>
      <c r="D425" s="707" t="s">
        <v>917</v>
      </c>
      <c r="E425" s="709">
        <v>57</v>
      </c>
      <c r="F425" s="707" t="s">
        <v>206</v>
      </c>
      <c r="G425" s="710" t="s">
        <v>385</v>
      </c>
      <c r="H425" s="709">
        <v>1</v>
      </c>
      <c r="J425" s="697"/>
    </row>
    <row r="426" spans="2:10" x14ac:dyDescent="0.2">
      <c r="B426" s="707" t="str">
        <f t="shared" si="6"/>
        <v>CHANTOL, CIUDAD VALLES</v>
      </c>
      <c r="C426" s="708">
        <v>377</v>
      </c>
      <c r="D426" s="707" t="s">
        <v>918</v>
      </c>
      <c r="E426" s="709">
        <v>13</v>
      </c>
      <c r="F426" s="707" t="s">
        <v>181</v>
      </c>
      <c r="G426" s="710" t="s">
        <v>385</v>
      </c>
      <c r="H426" s="709">
        <v>1</v>
      </c>
      <c r="J426" s="697"/>
    </row>
    <row r="427" spans="2:10" x14ac:dyDescent="0.2">
      <c r="B427" s="707" t="str">
        <f t="shared" si="6"/>
        <v>CHAPALAMEL, TANCANHUITZ</v>
      </c>
      <c r="C427" s="708">
        <v>150</v>
      </c>
      <c r="D427" s="707" t="s">
        <v>919</v>
      </c>
      <c r="E427" s="709">
        <v>12</v>
      </c>
      <c r="F427" s="707" t="s">
        <v>252</v>
      </c>
      <c r="G427" s="710" t="s">
        <v>385</v>
      </c>
      <c r="H427" s="709">
        <v>1</v>
      </c>
      <c r="J427" s="697"/>
    </row>
    <row r="428" spans="2:10" x14ac:dyDescent="0.2">
      <c r="B428" s="707" t="str">
        <f t="shared" si="6"/>
        <v>CHAPULHUACANITO, TAMAZUNCHALE</v>
      </c>
      <c r="C428" s="708">
        <v>33</v>
      </c>
      <c r="D428" s="707" t="s">
        <v>920</v>
      </c>
      <c r="E428" s="709">
        <v>37</v>
      </c>
      <c r="F428" s="707" t="s">
        <v>262</v>
      </c>
      <c r="G428" s="710" t="s">
        <v>385</v>
      </c>
      <c r="H428" s="709">
        <v>1</v>
      </c>
      <c r="J428" s="697"/>
    </row>
    <row r="429" spans="2:10" x14ac:dyDescent="0.2">
      <c r="B429" s="713" t="str">
        <f t="shared" si="6"/>
        <v>CHARCAS, CHARCAS</v>
      </c>
      <c r="C429" s="714">
        <v>1</v>
      </c>
      <c r="D429" s="713" t="s">
        <v>167</v>
      </c>
      <c r="E429" s="715">
        <v>15</v>
      </c>
      <c r="F429" s="713" t="s">
        <v>167</v>
      </c>
      <c r="G429" s="716" t="s">
        <v>387</v>
      </c>
      <c r="H429" s="715">
        <v>3</v>
      </c>
      <c r="J429" s="697"/>
    </row>
    <row r="430" spans="2:10" x14ac:dyDescent="0.2">
      <c r="B430" s="713" t="str">
        <f t="shared" si="6"/>
        <v>CHARCO BLANCO, GUADALCÁZAR</v>
      </c>
      <c r="C430" s="714">
        <v>11</v>
      </c>
      <c r="D430" s="713" t="s">
        <v>921</v>
      </c>
      <c r="E430" s="715">
        <v>17</v>
      </c>
      <c r="F430" s="713" t="s">
        <v>193</v>
      </c>
      <c r="G430" s="716" t="s">
        <v>386</v>
      </c>
      <c r="H430" s="715">
        <v>2</v>
      </c>
      <c r="J430" s="697"/>
    </row>
    <row r="431" spans="2:10" x14ac:dyDescent="0.2">
      <c r="B431" s="707" t="str">
        <f t="shared" si="6"/>
        <v>CHARCO BLANCO, SAN LUIS POTOSÍ</v>
      </c>
      <c r="C431" s="708">
        <v>402</v>
      </c>
      <c r="D431" s="707" t="s">
        <v>921</v>
      </c>
      <c r="E431" s="709">
        <v>28</v>
      </c>
      <c r="F431" s="707" t="s">
        <v>239</v>
      </c>
      <c r="G431" s="710" t="s">
        <v>385</v>
      </c>
      <c r="H431" s="709">
        <v>1</v>
      </c>
      <c r="J431" s="697"/>
    </row>
    <row r="432" spans="2:10" x14ac:dyDescent="0.2">
      <c r="B432" s="707" t="str">
        <f t="shared" si="6"/>
        <v>CHARCO BLANCO, VILLA DE ARISTA</v>
      </c>
      <c r="C432" s="708">
        <v>4</v>
      </c>
      <c r="D432" s="707" t="s">
        <v>921</v>
      </c>
      <c r="E432" s="709">
        <v>56</v>
      </c>
      <c r="F432" s="707" t="s">
        <v>308</v>
      </c>
      <c r="G432" s="710" t="s">
        <v>385</v>
      </c>
      <c r="H432" s="709">
        <v>1</v>
      </c>
      <c r="J432" s="697"/>
    </row>
    <row r="433" spans="2:10" x14ac:dyDescent="0.2">
      <c r="B433" s="707" t="str">
        <f t="shared" si="6"/>
        <v>CHARCO CERCADO, GUADALCÁZAR</v>
      </c>
      <c r="C433" s="708">
        <v>12</v>
      </c>
      <c r="D433" s="707" t="s">
        <v>922</v>
      </c>
      <c r="E433" s="709">
        <v>17</v>
      </c>
      <c r="F433" s="707" t="s">
        <v>193</v>
      </c>
      <c r="G433" s="710" t="s">
        <v>385</v>
      </c>
      <c r="H433" s="709">
        <v>1</v>
      </c>
      <c r="J433" s="697"/>
    </row>
    <row r="434" spans="2:10" x14ac:dyDescent="0.2">
      <c r="B434" s="707" t="str">
        <f t="shared" si="6"/>
        <v>CHARCO DE AGUA FRÍA, LAGUNILLAS</v>
      </c>
      <c r="C434" s="708">
        <v>12</v>
      </c>
      <c r="D434" s="707" t="s">
        <v>923</v>
      </c>
      <c r="E434" s="709">
        <v>19</v>
      </c>
      <c r="F434" s="707" t="s">
        <v>200</v>
      </c>
      <c r="G434" s="710" t="s">
        <v>385</v>
      </c>
      <c r="H434" s="709">
        <v>1</v>
      </c>
      <c r="J434" s="697"/>
    </row>
    <row r="435" spans="2:10" x14ac:dyDescent="0.2">
      <c r="B435" s="707" t="str">
        <f t="shared" si="6"/>
        <v>CHARCO DEL CABALLO, VILLA DE RAMOS</v>
      </c>
      <c r="C435" s="708">
        <v>127</v>
      </c>
      <c r="D435" s="707" t="s">
        <v>924</v>
      </c>
      <c r="E435" s="709">
        <v>49</v>
      </c>
      <c r="F435" s="707" t="s">
        <v>216</v>
      </c>
      <c r="G435" s="710" t="s">
        <v>385</v>
      </c>
      <c r="H435" s="709">
        <v>1</v>
      </c>
      <c r="J435" s="697"/>
    </row>
    <row r="436" spans="2:10" x14ac:dyDescent="0.2">
      <c r="B436" s="707" t="str">
        <f t="shared" si="6"/>
        <v>CHARCO DEL LOBO (CENTRO), MOCTEZUMA</v>
      </c>
      <c r="C436" s="708">
        <v>16</v>
      </c>
      <c r="D436" s="707" t="s">
        <v>925</v>
      </c>
      <c r="E436" s="709">
        <v>22</v>
      </c>
      <c r="F436" s="707" t="s">
        <v>213</v>
      </c>
      <c r="G436" s="710" t="s">
        <v>385</v>
      </c>
      <c r="H436" s="709">
        <v>1</v>
      </c>
      <c r="J436" s="697"/>
    </row>
    <row r="437" spans="2:10" x14ac:dyDescent="0.2">
      <c r="B437" s="707" t="str">
        <f t="shared" si="6"/>
        <v>CHARCO LARGO, CATORCE</v>
      </c>
      <c r="C437" s="708">
        <v>14</v>
      </c>
      <c r="D437" s="707" t="s">
        <v>926</v>
      </c>
      <c r="E437" s="709">
        <v>6</v>
      </c>
      <c r="F437" s="707" t="s">
        <v>580</v>
      </c>
      <c r="G437" s="710" t="s">
        <v>385</v>
      </c>
      <c r="H437" s="709">
        <v>1</v>
      </c>
      <c r="J437" s="697"/>
    </row>
    <row r="438" spans="2:10" x14ac:dyDescent="0.2">
      <c r="B438" s="707" t="str">
        <f t="shared" si="6"/>
        <v>CHARCO LARGO, SAN CIRO DE ACOSTA</v>
      </c>
      <c r="C438" s="708">
        <v>68</v>
      </c>
      <c r="D438" s="707" t="s">
        <v>926</v>
      </c>
      <c r="E438" s="709">
        <v>27</v>
      </c>
      <c r="F438" s="707" t="s">
        <v>234</v>
      </c>
      <c r="G438" s="710" t="s">
        <v>385</v>
      </c>
      <c r="H438" s="709">
        <v>1</v>
      </c>
      <c r="J438" s="697"/>
    </row>
    <row r="439" spans="2:10" x14ac:dyDescent="0.2">
      <c r="B439" s="707" t="str">
        <f t="shared" si="6"/>
        <v>CHARCO OBSCURO, SANTA MARÍA DEL RÍO</v>
      </c>
      <c r="C439" s="708">
        <v>362</v>
      </c>
      <c r="D439" s="707" t="s">
        <v>927</v>
      </c>
      <c r="E439" s="709">
        <v>32</v>
      </c>
      <c r="F439" s="707" t="s">
        <v>257</v>
      </c>
      <c r="G439" s="710" t="s">
        <v>385</v>
      </c>
      <c r="H439" s="709">
        <v>1</v>
      </c>
      <c r="J439" s="697"/>
    </row>
    <row r="440" spans="2:10" x14ac:dyDescent="0.2">
      <c r="B440" s="707" t="str">
        <f t="shared" si="6"/>
        <v>CHARCO SALADO, RIOVERDE</v>
      </c>
      <c r="C440" s="708">
        <v>175</v>
      </c>
      <c r="D440" s="707" t="s">
        <v>928</v>
      </c>
      <c r="E440" s="709">
        <v>24</v>
      </c>
      <c r="F440" s="707" t="s">
        <v>175</v>
      </c>
      <c r="G440" s="710" t="s">
        <v>385</v>
      </c>
      <c r="H440" s="709">
        <v>1</v>
      </c>
      <c r="J440" s="697"/>
    </row>
    <row r="441" spans="2:10" x14ac:dyDescent="0.2">
      <c r="B441" s="707" t="str">
        <f t="shared" si="6"/>
        <v>CHARCO VERDE, CHARCAS</v>
      </c>
      <c r="C441" s="708">
        <v>14</v>
      </c>
      <c r="D441" s="707" t="s">
        <v>929</v>
      </c>
      <c r="E441" s="709">
        <v>15</v>
      </c>
      <c r="F441" s="707" t="s">
        <v>167</v>
      </c>
      <c r="G441" s="710" t="s">
        <v>385</v>
      </c>
      <c r="H441" s="709">
        <v>1</v>
      </c>
      <c r="J441" s="697"/>
    </row>
    <row r="442" spans="2:10" x14ac:dyDescent="0.2">
      <c r="B442" s="707" t="str">
        <f t="shared" si="6"/>
        <v>CHARCOS, TIERRA NUEVA</v>
      </c>
      <c r="C442" s="708">
        <v>31</v>
      </c>
      <c r="D442" s="707" t="s">
        <v>930</v>
      </c>
      <c r="E442" s="709">
        <v>43</v>
      </c>
      <c r="F442" s="707" t="s">
        <v>293</v>
      </c>
      <c r="G442" s="710" t="s">
        <v>385</v>
      </c>
      <c r="H442" s="709">
        <v>1</v>
      </c>
      <c r="J442" s="697"/>
    </row>
    <row r="443" spans="2:10" x14ac:dyDescent="0.2">
      <c r="B443" s="707" t="str">
        <f t="shared" si="6"/>
        <v>CHIAPA TUZANTLA, TANCANHUITZ</v>
      </c>
      <c r="C443" s="708">
        <v>152</v>
      </c>
      <c r="D443" s="707" t="s">
        <v>931</v>
      </c>
      <c r="E443" s="709">
        <v>12</v>
      </c>
      <c r="F443" s="707" t="s">
        <v>252</v>
      </c>
      <c r="G443" s="710" t="s">
        <v>385</v>
      </c>
      <c r="H443" s="709">
        <v>1</v>
      </c>
      <c r="J443" s="697"/>
    </row>
    <row r="444" spans="2:10" x14ac:dyDescent="0.2">
      <c r="B444" s="707" t="str">
        <f t="shared" si="6"/>
        <v>CHIAPA, TANCANHUITZ</v>
      </c>
      <c r="C444" s="708">
        <v>151</v>
      </c>
      <c r="D444" s="707" t="s">
        <v>932</v>
      </c>
      <c r="E444" s="709">
        <v>12</v>
      </c>
      <c r="F444" s="707" t="s">
        <v>252</v>
      </c>
      <c r="G444" s="710" t="s">
        <v>385</v>
      </c>
      <c r="H444" s="709">
        <v>1</v>
      </c>
      <c r="J444" s="697"/>
    </row>
    <row r="445" spans="2:10" x14ac:dyDescent="0.2">
      <c r="B445" s="713" t="str">
        <f t="shared" si="6"/>
        <v>CHICAXTITLA, AXTLA DE TERRAZAS</v>
      </c>
      <c r="C445" s="714">
        <v>24</v>
      </c>
      <c r="D445" s="713" t="s">
        <v>933</v>
      </c>
      <c r="E445" s="715">
        <v>53</v>
      </c>
      <c r="F445" s="713" t="s">
        <v>150</v>
      </c>
      <c r="G445" s="716" t="s">
        <v>386</v>
      </c>
      <c r="H445" s="715">
        <v>2</v>
      </c>
      <c r="J445" s="697"/>
    </row>
    <row r="446" spans="2:10" x14ac:dyDescent="0.2">
      <c r="B446" s="707" t="str">
        <f t="shared" si="6"/>
        <v>CHICHICTLA, TAMAZUNCHALE</v>
      </c>
      <c r="C446" s="708">
        <v>180</v>
      </c>
      <c r="D446" s="707" t="s">
        <v>934</v>
      </c>
      <c r="E446" s="709">
        <v>37</v>
      </c>
      <c r="F446" s="707" t="s">
        <v>262</v>
      </c>
      <c r="G446" s="710" t="s">
        <v>385</v>
      </c>
      <c r="H446" s="709">
        <v>1</v>
      </c>
      <c r="J446" s="697"/>
    </row>
    <row r="447" spans="2:10" x14ac:dyDescent="0.2">
      <c r="B447" s="707" t="str">
        <f t="shared" si="6"/>
        <v>CHICHIMIXTITLA, XILITLA</v>
      </c>
      <c r="C447" s="708">
        <v>21</v>
      </c>
      <c r="D447" s="707" t="s">
        <v>935</v>
      </c>
      <c r="E447" s="709">
        <v>54</v>
      </c>
      <c r="F447" s="707" t="s">
        <v>326</v>
      </c>
      <c r="G447" s="710" t="s">
        <v>385</v>
      </c>
      <c r="H447" s="709">
        <v>1</v>
      </c>
      <c r="J447" s="697"/>
    </row>
    <row r="448" spans="2:10" x14ac:dyDescent="0.2">
      <c r="B448" s="707" t="str">
        <f t="shared" si="6"/>
        <v>CHICONAMEL, TAMPACÁN</v>
      </c>
      <c r="C448" s="708">
        <v>11</v>
      </c>
      <c r="D448" s="707" t="s">
        <v>936</v>
      </c>
      <c r="E448" s="709">
        <v>38</v>
      </c>
      <c r="F448" s="707" t="s">
        <v>272</v>
      </c>
      <c r="G448" s="710" t="s">
        <v>385</v>
      </c>
      <c r="H448" s="709">
        <v>1</v>
      </c>
      <c r="J448" s="697"/>
    </row>
    <row r="449" spans="2:10" x14ac:dyDescent="0.2">
      <c r="B449" s="707" t="str">
        <f t="shared" si="6"/>
        <v>CHILILILLO, TAMPACÁN</v>
      </c>
      <c r="C449" s="708">
        <v>12</v>
      </c>
      <c r="D449" s="707" t="s">
        <v>937</v>
      </c>
      <c r="E449" s="709">
        <v>38</v>
      </c>
      <c r="F449" s="707" t="s">
        <v>272</v>
      </c>
      <c r="G449" s="710" t="s">
        <v>385</v>
      </c>
      <c r="H449" s="709">
        <v>1</v>
      </c>
      <c r="J449" s="697"/>
    </row>
    <row r="450" spans="2:10" x14ac:dyDescent="0.2">
      <c r="B450" s="707" t="str">
        <f t="shared" si="6"/>
        <v>CHILOCUIL TAMÁN, TAMAZUNCHALE</v>
      </c>
      <c r="C450" s="708">
        <v>35</v>
      </c>
      <c r="D450" s="707" t="s">
        <v>938</v>
      </c>
      <c r="E450" s="709">
        <v>37</v>
      </c>
      <c r="F450" s="707" t="s">
        <v>262</v>
      </c>
      <c r="G450" s="710" t="s">
        <v>385</v>
      </c>
      <c r="H450" s="709">
        <v>1</v>
      </c>
      <c r="J450" s="697"/>
    </row>
    <row r="451" spans="2:10" x14ac:dyDescent="0.2">
      <c r="B451" s="707" t="str">
        <f t="shared" si="6"/>
        <v>CHILTZAPUYO, TANCANHUITZ</v>
      </c>
      <c r="C451" s="708">
        <v>78</v>
      </c>
      <c r="D451" s="707" t="s">
        <v>939</v>
      </c>
      <c r="E451" s="709">
        <v>12</v>
      </c>
      <c r="F451" s="707" t="s">
        <v>252</v>
      </c>
      <c r="G451" s="710" t="s">
        <v>385</v>
      </c>
      <c r="H451" s="709">
        <v>1</v>
      </c>
      <c r="J451" s="697"/>
    </row>
    <row r="452" spans="2:10" x14ac:dyDescent="0.2">
      <c r="B452" s="707" t="str">
        <f t="shared" si="6"/>
        <v>CHIMALACO, AXTLA DE TERRAZAS</v>
      </c>
      <c r="C452" s="708">
        <v>25</v>
      </c>
      <c r="D452" s="707" t="s">
        <v>940</v>
      </c>
      <c r="E452" s="709">
        <v>53</v>
      </c>
      <c r="F452" s="707" t="s">
        <v>150</v>
      </c>
      <c r="G452" s="710" t="s">
        <v>385</v>
      </c>
      <c r="H452" s="709">
        <v>1</v>
      </c>
      <c r="J452" s="697"/>
    </row>
    <row r="453" spans="2:10" x14ac:dyDescent="0.2">
      <c r="B453" s="707" t="str">
        <f t="shared" si="6"/>
        <v>CHIMIMEXCO, TAMPACÁN</v>
      </c>
      <c r="C453" s="708">
        <v>13</v>
      </c>
      <c r="D453" s="707" t="s">
        <v>941</v>
      </c>
      <c r="E453" s="709">
        <v>38</v>
      </c>
      <c r="F453" s="707" t="s">
        <v>272</v>
      </c>
      <c r="G453" s="710" t="s">
        <v>385</v>
      </c>
      <c r="H453" s="709">
        <v>1</v>
      </c>
      <c r="J453" s="697"/>
    </row>
    <row r="454" spans="2:10" x14ac:dyDescent="0.2">
      <c r="B454" s="707" t="str">
        <f t="shared" ref="B454:B517" si="7">CONCATENATE(D454,","," ",F454)</f>
        <v>CHIPICO, CIUDAD VALLES</v>
      </c>
      <c r="C454" s="708">
        <v>60</v>
      </c>
      <c r="D454" s="707" t="s">
        <v>942</v>
      </c>
      <c r="E454" s="709">
        <v>13</v>
      </c>
      <c r="F454" s="707" t="s">
        <v>181</v>
      </c>
      <c r="G454" s="710" t="s">
        <v>385</v>
      </c>
      <c r="H454" s="709">
        <v>1</v>
      </c>
      <c r="J454" s="697"/>
    </row>
    <row r="455" spans="2:10" x14ac:dyDescent="0.2">
      <c r="B455" s="707" t="str">
        <f t="shared" si="7"/>
        <v>CHIQUEROS DEL SAUCITO, SANTA MARÍA DEL RÍO</v>
      </c>
      <c r="C455" s="708">
        <v>435</v>
      </c>
      <c r="D455" s="707" t="s">
        <v>943</v>
      </c>
      <c r="E455" s="709">
        <v>32</v>
      </c>
      <c r="F455" s="707" t="s">
        <v>257</v>
      </c>
      <c r="G455" s="710" t="s">
        <v>385</v>
      </c>
      <c r="H455" s="709">
        <v>1</v>
      </c>
      <c r="J455" s="697"/>
    </row>
    <row r="456" spans="2:10" x14ac:dyDescent="0.2">
      <c r="B456" s="707" t="str">
        <f t="shared" si="7"/>
        <v>CHIQUILIXCO, TANCANHUITZ</v>
      </c>
      <c r="C456" s="708">
        <v>154</v>
      </c>
      <c r="D456" s="707" t="s">
        <v>944</v>
      </c>
      <c r="E456" s="709">
        <v>12</v>
      </c>
      <c r="F456" s="707" t="s">
        <v>252</v>
      </c>
      <c r="G456" s="710" t="s">
        <v>385</v>
      </c>
      <c r="H456" s="709">
        <v>1</v>
      </c>
      <c r="J456" s="697"/>
    </row>
    <row r="457" spans="2:10" x14ac:dyDescent="0.2">
      <c r="B457" s="707" t="str">
        <f t="shared" si="7"/>
        <v>CHIQUINTECO, TAMPAMOLÓN CORONA</v>
      </c>
      <c r="C457" s="708">
        <v>26</v>
      </c>
      <c r="D457" s="707" t="s">
        <v>945</v>
      </c>
      <c r="E457" s="709">
        <v>39</v>
      </c>
      <c r="F457" s="707" t="s">
        <v>276</v>
      </c>
      <c r="G457" s="710" t="s">
        <v>385</v>
      </c>
      <c r="H457" s="709">
        <v>1</v>
      </c>
      <c r="J457" s="697"/>
    </row>
    <row r="458" spans="2:10" x14ac:dyDescent="0.2">
      <c r="B458" s="713" t="str">
        <f t="shared" si="7"/>
        <v>CHOTE DE TLAMIMIL, MATLAPA</v>
      </c>
      <c r="C458" s="714">
        <v>11</v>
      </c>
      <c r="D458" s="713" t="s">
        <v>946</v>
      </c>
      <c r="E458" s="715">
        <v>57</v>
      </c>
      <c r="F458" s="713" t="s">
        <v>206</v>
      </c>
      <c r="G458" s="716" t="s">
        <v>386</v>
      </c>
      <c r="H458" s="715">
        <v>2</v>
      </c>
      <c r="J458" s="697"/>
    </row>
    <row r="459" spans="2:10" x14ac:dyDescent="0.2">
      <c r="B459" s="707" t="str">
        <f t="shared" si="7"/>
        <v>CHOTECO, AXTLA DE TERRAZAS</v>
      </c>
      <c r="C459" s="708">
        <v>26</v>
      </c>
      <c r="D459" s="707" t="s">
        <v>947</v>
      </c>
      <c r="E459" s="709">
        <v>53</v>
      </c>
      <c r="F459" s="707" t="s">
        <v>150</v>
      </c>
      <c r="G459" s="710" t="s">
        <v>385</v>
      </c>
      <c r="H459" s="709">
        <v>1</v>
      </c>
      <c r="J459" s="697"/>
    </row>
    <row r="460" spans="2:10" x14ac:dyDescent="0.2">
      <c r="B460" s="713" t="str">
        <f t="shared" si="7"/>
        <v>CHOTECO, AXTLA DE TERRAZAS</v>
      </c>
      <c r="C460" s="714">
        <v>126</v>
      </c>
      <c r="D460" s="713" t="s">
        <v>947</v>
      </c>
      <c r="E460" s="715">
        <v>53</v>
      </c>
      <c r="F460" s="713" t="s">
        <v>150</v>
      </c>
      <c r="G460" s="716" t="s">
        <v>386</v>
      </c>
      <c r="H460" s="715">
        <v>2</v>
      </c>
      <c r="J460" s="697"/>
    </row>
    <row r="461" spans="2:10" x14ac:dyDescent="0.2">
      <c r="B461" s="707" t="str">
        <f t="shared" si="7"/>
        <v>CHOTEO, TAMAZUNCHALE</v>
      </c>
      <c r="C461" s="708">
        <v>157</v>
      </c>
      <c r="D461" s="707" t="s">
        <v>948</v>
      </c>
      <c r="E461" s="709">
        <v>37</v>
      </c>
      <c r="F461" s="707" t="s">
        <v>262</v>
      </c>
      <c r="G461" s="710" t="s">
        <v>385</v>
      </c>
      <c r="H461" s="709">
        <v>1</v>
      </c>
      <c r="J461" s="697"/>
    </row>
    <row r="462" spans="2:10" x14ac:dyDescent="0.2">
      <c r="B462" s="707" t="str">
        <f t="shared" si="7"/>
        <v>CHUCHE MOM, TANCANHUITZ</v>
      </c>
      <c r="C462" s="708">
        <v>155</v>
      </c>
      <c r="D462" s="707" t="s">
        <v>949</v>
      </c>
      <c r="E462" s="709">
        <v>12</v>
      </c>
      <c r="F462" s="707" t="s">
        <v>252</v>
      </c>
      <c r="G462" s="710" t="s">
        <v>385</v>
      </c>
      <c r="H462" s="709">
        <v>1</v>
      </c>
      <c r="J462" s="697"/>
    </row>
    <row r="463" spans="2:10" x14ac:dyDescent="0.2">
      <c r="B463" s="707" t="str">
        <f t="shared" si="7"/>
        <v>CHUNUNTZÉN DOS SECCIÓN CINCO, HUEHUETLÁN</v>
      </c>
      <c r="C463" s="708">
        <v>31</v>
      </c>
      <c r="D463" s="707" t="s">
        <v>950</v>
      </c>
      <c r="E463" s="709">
        <v>18</v>
      </c>
      <c r="F463" s="707" t="s">
        <v>196</v>
      </c>
      <c r="G463" s="710" t="s">
        <v>385</v>
      </c>
      <c r="H463" s="709">
        <v>1</v>
      </c>
      <c r="J463" s="697"/>
    </row>
    <row r="464" spans="2:10" x14ac:dyDescent="0.2">
      <c r="B464" s="707" t="str">
        <f t="shared" si="7"/>
        <v>CHUNUNTZÉN DOS SECCIÓN CUATRO, HUEHUETLÁN</v>
      </c>
      <c r="C464" s="708">
        <v>30</v>
      </c>
      <c r="D464" s="707" t="s">
        <v>951</v>
      </c>
      <c r="E464" s="709">
        <v>18</v>
      </c>
      <c r="F464" s="707" t="s">
        <v>196</v>
      </c>
      <c r="G464" s="710" t="s">
        <v>385</v>
      </c>
      <c r="H464" s="709">
        <v>1</v>
      </c>
      <c r="J464" s="697"/>
    </row>
    <row r="465" spans="2:10" x14ac:dyDescent="0.2">
      <c r="B465" s="707" t="str">
        <f t="shared" si="7"/>
        <v>CHUNUNTZÉN DOS SECCIÓN DIEZ, HUEHUETLÁN</v>
      </c>
      <c r="C465" s="708">
        <v>36</v>
      </c>
      <c r="D465" s="707" t="s">
        <v>952</v>
      </c>
      <c r="E465" s="709">
        <v>18</v>
      </c>
      <c r="F465" s="707" t="s">
        <v>196</v>
      </c>
      <c r="G465" s="710" t="s">
        <v>385</v>
      </c>
      <c r="H465" s="709">
        <v>1</v>
      </c>
      <c r="J465" s="697"/>
    </row>
    <row r="466" spans="2:10" x14ac:dyDescent="0.2">
      <c r="B466" s="707" t="str">
        <f t="shared" si="7"/>
        <v>CHUNUNTZÉN DOS SECCIÓN DOCE, HUEHUETLÁN</v>
      </c>
      <c r="C466" s="708">
        <v>38</v>
      </c>
      <c r="D466" s="707" t="s">
        <v>953</v>
      </c>
      <c r="E466" s="709">
        <v>18</v>
      </c>
      <c r="F466" s="707" t="s">
        <v>196</v>
      </c>
      <c r="G466" s="710" t="s">
        <v>385</v>
      </c>
      <c r="H466" s="709">
        <v>1</v>
      </c>
      <c r="J466" s="697"/>
    </row>
    <row r="467" spans="2:10" x14ac:dyDescent="0.2">
      <c r="B467" s="707" t="str">
        <f t="shared" si="7"/>
        <v>CHUNUNTZÉN DOS SECCIÓN NUEVE, HUEHUETLÁN</v>
      </c>
      <c r="C467" s="708">
        <v>35</v>
      </c>
      <c r="D467" s="707" t="s">
        <v>954</v>
      </c>
      <c r="E467" s="709">
        <v>18</v>
      </c>
      <c r="F467" s="707" t="s">
        <v>196</v>
      </c>
      <c r="G467" s="710" t="s">
        <v>385</v>
      </c>
      <c r="H467" s="709">
        <v>1</v>
      </c>
      <c r="J467" s="697"/>
    </row>
    <row r="468" spans="2:10" x14ac:dyDescent="0.2">
      <c r="B468" s="707" t="str">
        <f t="shared" si="7"/>
        <v>CHUNUNTZÉN DOS SECCIÓN OCHO, HUEHUETLÁN</v>
      </c>
      <c r="C468" s="708">
        <v>34</v>
      </c>
      <c r="D468" s="707" t="s">
        <v>955</v>
      </c>
      <c r="E468" s="709">
        <v>18</v>
      </c>
      <c r="F468" s="707" t="s">
        <v>196</v>
      </c>
      <c r="G468" s="710" t="s">
        <v>385</v>
      </c>
      <c r="H468" s="709">
        <v>1</v>
      </c>
      <c r="J468" s="697"/>
    </row>
    <row r="469" spans="2:10" x14ac:dyDescent="0.2">
      <c r="B469" s="707" t="str">
        <f t="shared" si="7"/>
        <v>CHUNUNTZÉN DOS SECCIÓN ONCE, HUEHUETLÁN</v>
      </c>
      <c r="C469" s="708">
        <v>37</v>
      </c>
      <c r="D469" s="707" t="s">
        <v>956</v>
      </c>
      <c r="E469" s="709">
        <v>18</v>
      </c>
      <c r="F469" s="707" t="s">
        <v>196</v>
      </c>
      <c r="G469" s="710" t="s">
        <v>385</v>
      </c>
      <c r="H469" s="709">
        <v>1</v>
      </c>
      <c r="J469" s="697"/>
    </row>
    <row r="470" spans="2:10" x14ac:dyDescent="0.2">
      <c r="B470" s="707" t="str">
        <f t="shared" si="7"/>
        <v>CHUNUNTZÉN DOS SECCIÓN SEIS, HUEHUETLÁN</v>
      </c>
      <c r="C470" s="708">
        <v>32</v>
      </c>
      <c r="D470" s="707" t="s">
        <v>957</v>
      </c>
      <c r="E470" s="709">
        <v>18</v>
      </c>
      <c r="F470" s="707" t="s">
        <v>196</v>
      </c>
      <c r="G470" s="710" t="s">
        <v>385</v>
      </c>
      <c r="H470" s="709">
        <v>1</v>
      </c>
      <c r="J470" s="697"/>
    </row>
    <row r="471" spans="2:10" x14ac:dyDescent="0.2">
      <c r="B471" s="707" t="str">
        <f t="shared" si="7"/>
        <v>CHUNUNTZÉN DOS SECCIÓN SIETE, HUEHUETLÁN</v>
      </c>
      <c r="C471" s="708">
        <v>33</v>
      </c>
      <c r="D471" s="707" t="s">
        <v>958</v>
      </c>
      <c r="E471" s="709">
        <v>18</v>
      </c>
      <c r="F471" s="707" t="s">
        <v>196</v>
      </c>
      <c r="G471" s="710" t="s">
        <v>385</v>
      </c>
      <c r="H471" s="709">
        <v>1</v>
      </c>
      <c r="J471" s="697"/>
    </row>
    <row r="472" spans="2:10" x14ac:dyDescent="0.2">
      <c r="B472" s="707" t="str">
        <f t="shared" si="7"/>
        <v>CHUNUNTZÉN DOS SECCIÓN TRES, HUEHUETLÁN</v>
      </c>
      <c r="C472" s="708">
        <v>29</v>
      </c>
      <c r="D472" s="707" t="s">
        <v>959</v>
      </c>
      <c r="E472" s="709">
        <v>18</v>
      </c>
      <c r="F472" s="707" t="s">
        <v>196</v>
      </c>
      <c r="G472" s="710" t="s">
        <v>385</v>
      </c>
      <c r="H472" s="709">
        <v>1</v>
      </c>
      <c r="J472" s="697"/>
    </row>
    <row r="473" spans="2:10" x14ac:dyDescent="0.2">
      <c r="B473" s="707" t="str">
        <f t="shared" si="7"/>
        <v>CHUNUNTZÉN DOS SECCIÓN UNO, HUEHUETLÁN</v>
      </c>
      <c r="C473" s="708">
        <v>28</v>
      </c>
      <c r="D473" s="707" t="s">
        <v>960</v>
      </c>
      <c r="E473" s="709">
        <v>18</v>
      </c>
      <c r="F473" s="707" t="s">
        <v>196</v>
      </c>
      <c r="G473" s="710" t="s">
        <v>385</v>
      </c>
      <c r="H473" s="709">
        <v>1</v>
      </c>
      <c r="J473" s="697"/>
    </row>
    <row r="474" spans="2:10" x14ac:dyDescent="0.2">
      <c r="B474" s="707" t="str">
        <f t="shared" si="7"/>
        <v>CHUNUNTZÉN DOS, HUEHUETLÁN</v>
      </c>
      <c r="C474" s="708">
        <v>3</v>
      </c>
      <c r="D474" s="707" t="s">
        <v>961</v>
      </c>
      <c r="E474" s="709">
        <v>18</v>
      </c>
      <c r="F474" s="707" t="s">
        <v>196</v>
      </c>
      <c r="G474" s="710" t="s">
        <v>385</v>
      </c>
      <c r="H474" s="709">
        <v>1</v>
      </c>
      <c r="J474" s="697"/>
    </row>
    <row r="475" spans="2:10" x14ac:dyDescent="0.2">
      <c r="B475" s="707" t="str">
        <f t="shared" si="7"/>
        <v>CHUNUNTZÉN UNO, HUEHUETLÁN</v>
      </c>
      <c r="C475" s="708">
        <v>2</v>
      </c>
      <c r="D475" s="707" t="s">
        <v>962</v>
      </c>
      <c r="E475" s="709">
        <v>18</v>
      </c>
      <c r="F475" s="707" t="s">
        <v>196</v>
      </c>
      <c r="G475" s="710" t="s">
        <v>385</v>
      </c>
      <c r="H475" s="709">
        <v>1</v>
      </c>
      <c r="J475" s="697"/>
    </row>
    <row r="476" spans="2:10" x14ac:dyDescent="0.2">
      <c r="B476" s="707" t="str">
        <f t="shared" si="7"/>
        <v>CHUPADERO DOS, SAN MARTÍN CHALCHICUAUTLA</v>
      </c>
      <c r="C476" s="708">
        <v>115</v>
      </c>
      <c r="D476" s="707" t="s">
        <v>963</v>
      </c>
      <c r="E476" s="709">
        <v>29</v>
      </c>
      <c r="F476" s="707" t="s">
        <v>242</v>
      </c>
      <c r="G476" s="710" t="s">
        <v>385</v>
      </c>
      <c r="H476" s="709">
        <v>1</v>
      </c>
      <c r="J476" s="697"/>
    </row>
    <row r="477" spans="2:10" x14ac:dyDescent="0.2">
      <c r="B477" s="707" t="str">
        <f t="shared" si="7"/>
        <v>CHUPADERO LA PUERTA, SAN MARTÍN CHALCHICUAUTLA</v>
      </c>
      <c r="C477" s="708">
        <v>97</v>
      </c>
      <c r="D477" s="707" t="s">
        <v>964</v>
      </c>
      <c r="E477" s="709">
        <v>29</v>
      </c>
      <c r="F477" s="707" t="s">
        <v>242</v>
      </c>
      <c r="G477" s="710" t="s">
        <v>385</v>
      </c>
      <c r="H477" s="709">
        <v>1</v>
      </c>
      <c r="J477" s="697"/>
    </row>
    <row r="478" spans="2:10" x14ac:dyDescent="0.2">
      <c r="B478" s="707" t="str">
        <f t="shared" si="7"/>
        <v>CHUPADERO, TAMPACÁN</v>
      </c>
      <c r="C478" s="708">
        <v>14</v>
      </c>
      <c r="D478" s="707" t="s">
        <v>965</v>
      </c>
      <c r="E478" s="709">
        <v>38</v>
      </c>
      <c r="F478" s="707" t="s">
        <v>272</v>
      </c>
      <c r="G478" s="710" t="s">
        <v>385</v>
      </c>
      <c r="H478" s="709">
        <v>1</v>
      </c>
      <c r="J478" s="697"/>
    </row>
    <row r="479" spans="2:10" x14ac:dyDescent="0.2">
      <c r="B479" s="707" t="str">
        <f t="shared" si="7"/>
        <v>CHUPADEROS, CHARCAS</v>
      </c>
      <c r="C479" s="708">
        <v>15</v>
      </c>
      <c r="D479" s="707" t="s">
        <v>966</v>
      </c>
      <c r="E479" s="709">
        <v>15</v>
      </c>
      <c r="F479" s="707" t="s">
        <v>167</v>
      </c>
      <c r="G479" s="710" t="s">
        <v>385</v>
      </c>
      <c r="H479" s="709">
        <v>1</v>
      </c>
      <c r="J479" s="697"/>
    </row>
    <row r="480" spans="2:10" x14ac:dyDescent="0.2">
      <c r="B480" s="707" t="str">
        <f t="shared" si="7"/>
        <v>CHUPADEROS, EL NARANJO</v>
      </c>
      <c r="C480" s="708">
        <v>24</v>
      </c>
      <c r="D480" s="707" t="s">
        <v>966</v>
      </c>
      <c r="E480" s="709">
        <v>58</v>
      </c>
      <c r="F480" s="707" t="s">
        <v>190</v>
      </c>
      <c r="G480" s="710" t="s">
        <v>385</v>
      </c>
      <c r="H480" s="709">
        <v>1</v>
      </c>
      <c r="J480" s="697"/>
    </row>
    <row r="481" spans="2:10" x14ac:dyDescent="0.2">
      <c r="B481" s="707" t="str">
        <f t="shared" si="7"/>
        <v>CHUPADEROS, RIOVERDE</v>
      </c>
      <c r="C481" s="708">
        <v>27</v>
      </c>
      <c r="D481" s="707" t="s">
        <v>966</v>
      </c>
      <c r="E481" s="709">
        <v>24</v>
      </c>
      <c r="F481" s="707" t="s">
        <v>175</v>
      </c>
      <c r="G481" s="710" t="s">
        <v>385</v>
      </c>
      <c r="H481" s="709">
        <v>1</v>
      </c>
      <c r="J481" s="697"/>
    </row>
    <row r="482" spans="2:10" x14ac:dyDescent="0.2">
      <c r="B482" s="707" t="str">
        <f t="shared" si="7"/>
        <v>CHUPANÁTL, XILITLA</v>
      </c>
      <c r="C482" s="708">
        <v>276</v>
      </c>
      <c r="D482" s="707" t="s">
        <v>967</v>
      </c>
      <c r="E482" s="709">
        <v>54</v>
      </c>
      <c r="F482" s="707" t="s">
        <v>326</v>
      </c>
      <c r="G482" s="710" t="s">
        <v>385</v>
      </c>
      <c r="H482" s="709">
        <v>1</v>
      </c>
      <c r="J482" s="697"/>
    </row>
    <row r="483" spans="2:10" x14ac:dyDescent="0.2">
      <c r="B483" s="707" t="str">
        <f t="shared" si="7"/>
        <v>CIÉNAGA, SANTA MARÍA DEL RÍO</v>
      </c>
      <c r="C483" s="708">
        <v>356</v>
      </c>
      <c r="D483" s="707" t="s">
        <v>968</v>
      </c>
      <c r="E483" s="709">
        <v>32</v>
      </c>
      <c r="F483" s="707" t="s">
        <v>257</v>
      </c>
      <c r="G483" s="710" t="s">
        <v>385</v>
      </c>
      <c r="H483" s="709">
        <v>1</v>
      </c>
      <c r="J483" s="697"/>
    </row>
    <row r="484" spans="2:10" x14ac:dyDescent="0.2">
      <c r="B484" s="707" t="str">
        <f t="shared" si="7"/>
        <v>CIENEGUILLA DE LOBOS, TIERRA NUEVA</v>
      </c>
      <c r="C484" s="708">
        <v>27</v>
      </c>
      <c r="D484" s="707" t="s">
        <v>969</v>
      </c>
      <c r="E484" s="709">
        <v>43</v>
      </c>
      <c r="F484" s="707" t="s">
        <v>293</v>
      </c>
      <c r="G484" s="710" t="s">
        <v>385</v>
      </c>
      <c r="H484" s="709">
        <v>1</v>
      </c>
      <c r="J484" s="697"/>
    </row>
    <row r="485" spans="2:10" x14ac:dyDescent="0.2">
      <c r="B485" s="707" t="str">
        <f t="shared" si="7"/>
        <v>CIENEGUILLA, SANTA MARÍA DEL RÍO</v>
      </c>
      <c r="C485" s="708">
        <v>56</v>
      </c>
      <c r="D485" s="707" t="s">
        <v>970</v>
      </c>
      <c r="E485" s="709">
        <v>32</v>
      </c>
      <c r="F485" s="707" t="s">
        <v>257</v>
      </c>
      <c r="G485" s="710" t="s">
        <v>385</v>
      </c>
      <c r="H485" s="709">
        <v>1</v>
      </c>
      <c r="J485" s="697"/>
    </row>
    <row r="486" spans="2:10" x14ac:dyDescent="0.2">
      <c r="B486" s="707" t="str">
        <f t="shared" si="7"/>
        <v>CIENEGUILLAS, RIOVERDE</v>
      </c>
      <c r="C486" s="708">
        <v>21</v>
      </c>
      <c r="D486" s="707" t="s">
        <v>971</v>
      </c>
      <c r="E486" s="709">
        <v>24</v>
      </c>
      <c r="F486" s="707" t="s">
        <v>175</v>
      </c>
      <c r="G486" s="710" t="s">
        <v>385</v>
      </c>
      <c r="H486" s="709">
        <v>1</v>
      </c>
      <c r="J486" s="697"/>
    </row>
    <row r="487" spans="2:10" x14ac:dyDescent="0.2">
      <c r="B487" s="707" t="str">
        <f t="shared" si="7"/>
        <v>CIENEGUITA (CIENEGUILLA), AHUALULCO</v>
      </c>
      <c r="C487" s="708">
        <v>73</v>
      </c>
      <c r="D487" s="707" t="s">
        <v>972</v>
      </c>
      <c r="E487" s="709">
        <v>1</v>
      </c>
      <c r="F487" s="707" t="s">
        <v>202</v>
      </c>
      <c r="G487" s="710" t="s">
        <v>385</v>
      </c>
      <c r="H487" s="709">
        <v>1</v>
      </c>
      <c r="J487" s="697"/>
    </row>
    <row r="488" spans="2:10" x14ac:dyDescent="0.2">
      <c r="B488" s="707" t="str">
        <f t="shared" si="7"/>
        <v>CIENEGUITA, SAN LUIS POTOSÍ</v>
      </c>
      <c r="C488" s="708">
        <v>353</v>
      </c>
      <c r="D488" s="707" t="s">
        <v>973</v>
      </c>
      <c r="E488" s="709">
        <v>28</v>
      </c>
      <c r="F488" s="707" t="s">
        <v>239</v>
      </c>
      <c r="G488" s="710" t="s">
        <v>385</v>
      </c>
      <c r="H488" s="709">
        <v>1</v>
      </c>
      <c r="J488" s="697"/>
    </row>
    <row r="489" spans="2:10" x14ac:dyDescent="0.2">
      <c r="B489" s="707" t="str">
        <f t="shared" si="7"/>
        <v>CINCO DE FEBRERO, VENADO</v>
      </c>
      <c r="C489" s="708">
        <v>16</v>
      </c>
      <c r="D489" s="707" t="s">
        <v>974</v>
      </c>
      <c r="E489" s="709">
        <v>45</v>
      </c>
      <c r="F489" s="707" t="s">
        <v>303</v>
      </c>
      <c r="G489" s="710" t="s">
        <v>385</v>
      </c>
      <c r="H489" s="709">
        <v>1</v>
      </c>
      <c r="J489" s="697"/>
    </row>
    <row r="490" spans="2:10" x14ac:dyDescent="0.2">
      <c r="B490" s="707" t="str">
        <f t="shared" si="7"/>
        <v>CINCO DE MAYO, VENADO</v>
      </c>
      <c r="C490" s="708">
        <v>17</v>
      </c>
      <c r="D490" s="707" t="s">
        <v>975</v>
      </c>
      <c r="E490" s="709">
        <v>45</v>
      </c>
      <c r="F490" s="707" t="s">
        <v>303</v>
      </c>
      <c r="G490" s="710" t="s">
        <v>385</v>
      </c>
      <c r="H490" s="709">
        <v>1</v>
      </c>
      <c r="J490" s="697"/>
    </row>
    <row r="491" spans="2:10" x14ac:dyDescent="0.2">
      <c r="B491" s="707" t="str">
        <f t="shared" si="7"/>
        <v>CIRO RAMÍREZ, TANQUIÁN DE ESCOBEDO</v>
      </c>
      <c r="C491" s="708">
        <v>95</v>
      </c>
      <c r="D491" s="707" t="s">
        <v>976</v>
      </c>
      <c r="E491" s="709">
        <v>42</v>
      </c>
      <c r="F491" s="707" t="s">
        <v>289</v>
      </c>
      <c r="G491" s="710" t="s">
        <v>385</v>
      </c>
      <c r="H491" s="709">
        <v>1</v>
      </c>
      <c r="J491" s="697"/>
    </row>
    <row r="492" spans="2:10" x14ac:dyDescent="0.2">
      <c r="B492" s="713" t="str">
        <f t="shared" si="7"/>
        <v>CIUDAD DEL MAÍZ, CIUDAD DEL MAÍZ</v>
      </c>
      <c r="C492" s="714">
        <v>1</v>
      </c>
      <c r="D492" s="713" t="s">
        <v>172</v>
      </c>
      <c r="E492" s="715">
        <v>10</v>
      </c>
      <c r="F492" s="713" t="s">
        <v>172</v>
      </c>
      <c r="G492" s="716" t="s">
        <v>386</v>
      </c>
      <c r="H492" s="715">
        <v>2</v>
      </c>
      <c r="J492" s="697"/>
    </row>
    <row r="493" spans="2:10" x14ac:dyDescent="0.2">
      <c r="B493" s="713" t="str">
        <f t="shared" si="7"/>
        <v>CIUDAD FERNÁNDEZ, CIUDAD FERNÁNDEZ</v>
      </c>
      <c r="C493" s="714">
        <v>1</v>
      </c>
      <c r="D493" s="713" t="s">
        <v>177</v>
      </c>
      <c r="E493" s="715">
        <v>11</v>
      </c>
      <c r="F493" s="713" t="s">
        <v>177</v>
      </c>
      <c r="G493" s="716" t="s">
        <v>386</v>
      </c>
      <c r="H493" s="715">
        <v>2</v>
      </c>
      <c r="J493" s="697"/>
    </row>
    <row r="494" spans="2:10" x14ac:dyDescent="0.2">
      <c r="B494" s="713" t="str">
        <f t="shared" si="7"/>
        <v>CIUDAD SATÉLITE, SAN LUIS POTOSÍ</v>
      </c>
      <c r="C494" s="714">
        <v>659</v>
      </c>
      <c r="D494" s="713" t="s">
        <v>977</v>
      </c>
      <c r="E494" s="715">
        <v>28</v>
      </c>
      <c r="F494" s="713" t="s">
        <v>239</v>
      </c>
      <c r="G494" s="716" t="s">
        <v>388</v>
      </c>
      <c r="H494" s="715">
        <v>4</v>
      </c>
      <c r="J494" s="697"/>
    </row>
    <row r="495" spans="2:10" x14ac:dyDescent="0.2">
      <c r="B495" s="713" t="str">
        <f t="shared" si="7"/>
        <v>CIUDAD VALLES, CIUDAD VALLES</v>
      </c>
      <c r="C495" s="714">
        <v>1</v>
      </c>
      <c r="D495" s="713" t="s">
        <v>181</v>
      </c>
      <c r="E495" s="715">
        <v>13</v>
      </c>
      <c r="F495" s="713" t="s">
        <v>181</v>
      </c>
      <c r="G495" s="716" t="s">
        <v>387</v>
      </c>
      <c r="H495" s="715">
        <v>3</v>
      </c>
      <c r="J495" s="697"/>
    </row>
    <row r="496" spans="2:10" x14ac:dyDescent="0.2">
      <c r="B496" s="707" t="str">
        <f t="shared" si="7"/>
        <v>CLAVELLINAS, AHUALULCO</v>
      </c>
      <c r="C496" s="708">
        <v>54</v>
      </c>
      <c r="D496" s="707" t="s">
        <v>978</v>
      </c>
      <c r="E496" s="709">
        <v>1</v>
      </c>
      <c r="F496" s="707" t="s">
        <v>202</v>
      </c>
      <c r="G496" s="710" t="s">
        <v>385</v>
      </c>
      <c r="H496" s="709">
        <v>1</v>
      </c>
      <c r="J496" s="697"/>
    </row>
    <row r="497" spans="2:10" x14ac:dyDescent="0.2">
      <c r="B497" s="707" t="str">
        <f t="shared" si="7"/>
        <v>CLAVELLINAS, MOCTEZUMA</v>
      </c>
      <c r="C497" s="708">
        <v>122</v>
      </c>
      <c r="D497" s="707" t="s">
        <v>978</v>
      </c>
      <c r="E497" s="709">
        <v>22</v>
      </c>
      <c r="F497" s="707" t="s">
        <v>213</v>
      </c>
      <c r="G497" s="710" t="s">
        <v>385</v>
      </c>
      <c r="H497" s="709">
        <v>1</v>
      </c>
      <c r="J497" s="697"/>
    </row>
    <row r="498" spans="2:10" x14ac:dyDescent="0.2">
      <c r="B498" s="707" t="str">
        <f t="shared" si="7"/>
        <v>COAHUICA, TAMAZUNCHALE</v>
      </c>
      <c r="C498" s="708">
        <v>174</v>
      </c>
      <c r="D498" s="707" t="s">
        <v>979</v>
      </c>
      <c r="E498" s="709">
        <v>37</v>
      </c>
      <c r="F498" s="707" t="s">
        <v>262</v>
      </c>
      <c r="G498" s="710" t="s">
        <v>385</v>
      </c>
      <c r="H498" s="709">
        <v>1</v>
      </c>
      <c r="J498" s="697"/>
    </row>
    <row r="499" spans="2:10" x14ac:dyDescent="0.2">
      <c r="B499" s="707" t="str">
        <f t="shared" si="7"/>
        <v>COAHUILA, ZARAGOZA</v>
      </c>
      <c r="C499" s="708">
        <v>26</v>
      </c>
      <c r="D499" s="707" t="s">
        <v>336</v>
      </c>
      <c r="E499" s="709">
        <v>55</v>
      </c>
      <c r="F499" s="707" t="s">
        <v>476</v>
      </c>
      <c r="G499" s="710" t="s">
        <v>385</v>
      </c>
      <c r="H499" s="709">
        <v>1</v>
      </c>
      <c r="J499" s="697"/>
    </row>
    <row r="500" spans="2:10" x14ac:dyDescent="0.2">
      <c r="B500" s="707" t="str">
        <f t="shared" si="7"/>
        <v>COAMILA, AXTLA DE TERRAZAS</v>
      </c>
      <c r="C500" s="708">
        <v>13</v>
      </c>
      <c r="D500" s="707" t="s">
        <v>980</v>
      </c>
      <c r="E500" s="709">
        <v>53</v>
      </c>
      <c r="F500" s="707" t="s">
        <v>150</v>
      </c>
      <c r="G500" s="710" t="s">
        <v>385</v>
      </c>
      <c r="H500" s="709">
        <v>1</v>
      </c>
      <c r="J500" s="697"/>
    </row>
    <row r="501" spans="2:10" x14ac:dyDescent="0.2">
      <c r="B501" s="707" t="str">
        <f t="shared" si="7"/>
        <v>COAMILA, COXCATLÁN</v>
      </c>
      <c r="C501" s="708">
        <v>8</v>
      </c>
      <c r="D501" s="707" t="s">
        <v>980</v>
      </c>
      <c r="E501" s="709">
        <v>14</v>
      </c>
      <c r="F501" s="707" t="s">
        <v>185</v>
      </c>
      <c r="G501" s="710" t="s">
        <v>385</v>
      </c>
      <c r="H501" s="709">
        <v>1</v>
      </c>
      <c r="J501" s="697"/>
    </row>
    <row r="502" spans="2:10" x14ac:dyDescent="0.2">
      <c r="B502" s="707" t="str">
        <f t="shared" si="7"/>
        <v>COAMIXCO, SAN MARTÍN CHALCHICUAUTLA</v>
      </c>
      <c r="C502" s="708">
        <v>21</v>
      </c>
      <c r="D502" s="707" t="s">
        <v>981</v>
      </c>
      <c r="E502" s="709">
        <v>29</v>
      </c>
      <c r="F502" s="707" t="s">
        <v>242</v>
      </c>
      <c r="G502" s="710" t="s">
        <v>385</v>
      </c>
      <c r="H502" s="709">
        <v>1</v>
      </c>
      <c r="J502" s="697"/>
    </row>
    <row r="503" spans="2:10" x14ac:dyDescent="0.2">
      <c r="B503" s="707" t="str">
        <f t="shared" si="7"/>
        <v>COAMÍZATL, AXTLA DE TERRAZAS</v>
      </c>
      <c r="C503" s="708">
        <v>100</v>
      </c>
      <c r="D503" s="707" t="s">
        <v>982</v>
      </c>
      <c r="E503" s="709">
        <v>53</v>
      </c>
      <c r="F503" s="707" t="s">
        <v>150</v>
      </c>
      <c r="G503" s="710" t="s">
        <v>385</v>
      </c>
      <c r="H503" s="709">
        <v>1</v>
      </c>
      <c r="J503" s="697"/>
    </row>
    <row r="504" spans="2:10" x14ac:dyDescent="0.2">
      <c r="B504" s="707" t="str">
        <f t="shared" si="7"/>
        <v>COAQUENTLA, MATLAPA</v>
      </c>
      <c r="C504" s="708">
        <v>65</v>
      </c>
      <c r="D504" s="707" t="s">
        <v>983</v>
      </c>
      <c r="E504" s="709">
        <v>57</v>
      </c>
      <c r="F504" s="707" t="s">
        <v>206</v>
      </c>
      <c r="G504" s="710" t="s">
        <v>385</v>
      </c>
      <c r="H504" s="709">
        <v>1</v>
      </c>
      <c r="J504" s="697"/>
    </row>
    <row r="505" spans="2:10" x14ac:dyDescent="0.2">
      <c r="B505" s="707" t="str">
        <f t="shared" si="7"/>
        <v>COATIXTALAB, TAMPAMOLÓN CORONA</v>
      </c>
      <c r="C505" s="708">
        <v>23</v>
      </c>
      <c r="D505" s="707" t="s">
        <v>984</v>
      </c>
      <c r="E505" s="709">
        <v>39</v>
      </c>
      <c r="F505" s="707" t="s">
        <v>276</v>
      </c>
      <c r="G505" s="710" t="s">
        <v>385</v>
      </c>
      <c r="H505" s="709">
        <v>1</v>
      </c>
      <c r="J505" s="697"/>
    </row>
    <row r="506" spans="2:10" x14ac:dyDescent="0.2">
      <c r="B506" s="707" t="str">
        <f t="shared" si="7"/>
        <v>COATZONTITLA, AXTLA DE TERRAZAS</v>
      </c>
      <c r="C506" s="708">
        <v>14</v>
      </c>
      <c r="D506" s="707" t="s">
        <v>985</v>
      </c>
      <c r="E506" s="709">
        <v>53</v>
      </c>
      <c r="F506" s="707" t="s">
        <v>150</v>
      </c>
      <c r="G506" s="710" t="s">
        <v>385</v>
      </c>
      <c r="H506" s="709">
        <v>1</v>
      </c>
      <c r="J506" s="697"/>
    </row>
    <row r="507" spans="2:10" x14ac:dyDescent="0.2">
      <c r="B507" s="707" t="str">
        <f t="shared" si="7"/>
        <v>COAXINQUILA, TAMPAMOLÓN CORONA</v>
      </c>
      <c r="C507" s="708">
        <v>16</v>
      </c>
      <c r="D507" s="707" t="s">
        <v>986</v>
      </c>
      <c r="E507" s="709">
        <v>39</v>
      </c>
      <c r="F507" s="707" t="s">
        <v>276</v>
      </c>
      <c r="G507" s="710" t="s">
        <v>385</v>
      </c>
      <c r="H507" s="709">
        <v>1</v>
      </c>
      <c r="J507" s="697"/>
    </row>
    <row r="508" spans="2:10" x14ac:dyDescent="0.2">
      <c r="B508" s="707" t="str">
        <f t="shared" si="7"/>
        <v>COAXOCOTITLA, TAMAZUNCHALE</v>
      </c>
      <c r="C508" s="708">
        <v>28</v>
      </c>
      <c r="D508" s="707" t="s">
        <v>987</v>
      </c>
      <c r="E508" s="709">
        <v>37</v>
      </c>
      <c r="F508" s="707" t="s">
        <v>262</v>
      </c>
      <c r="G508" s="710" t="s">
        <v>385</v>
      </c>
      <c r="H508" s="709">
        <v>1</v>
      </c>
      <c r="J508" s="697"/>
    </row>
    <row r="509" spans="2:10" x14ac:dyDescent="0.2">
      <c r="B509" s="707" t="str">
        <f t="shared" si="7"/>
        <v>COAXOCOYO DOS (LALAXTITLA), SAN MARTÍN CHALCHICUAUTLA</v>
      </c>
      <c r="C509" s="708">
        <v>23</v>
      </c>
      <c r="D509" s="707" t="s">
        <v>988</v>
      </c>
      <c r="E509" s="709">
        <v>29</v>
      </c>
      <c r="F509" s="707" t="s">
        <v>242</v>
      </c>
      <c r="G509" s="710" t="s">
        <v>385</v>
      </c>
      <c r="H509" s="709">
        <v>1</v>
      </c>
      <c r="J509" s="697"/>
    </row>
    <row r="510" spans="2:10" x14ac:dyDescent="0.2">
      <c r="B510" s="707" t="str">
        <f t="shared" si="7"/>
        <v>COAXOCOYO, TAMPAMOLÓN CORONA</v>
      </c>
      <c r="C510" s="708">
        <v>17</v>
      </c>
      <c r="D510" s="707" t="s">
        <v>989</v>
      </c>
      <c r="E510" s="709">
        <v>39</v>
      </c>
      <c r="F510" s="707" t="s">
        <v>276</v>
      </c>
      <c r="G510" s="710" t="s">
        <v>385</v>
      </c>
      <c r="H510" s="709">
        <v>1</v>
      </c>
      <c r="J510" s="697"/>
    </row>
    <row r="511" spans="2:10" x14ac:dyDescent="0.2">
      <c r="B511" s="707" t="str">
        <f t="shared" si="7"/>
        <v>COCHINILLAS, AHUALULCO</v>
      </c>
      <c r="C511" s="708">
        <v>14</v>
      </c>
      <c r="D511" s="707" t="s">
        <v>990</v>
      </c>
      <c r="E511" s="709">
        <v>1</v>
      </c>
      <c r="F511" s="707" t="s">
        <v>202</v>
      </c>
      <c r="G511" s="710" t="s">
        <v>385</v>
      </c>
      <c r="H511" s="709">
        <v>1</v>
      </c>
      <c r="J511" s="697"/>
    </row>
    <row r="512" spans="2:10" x14ac:dyDescent="0.2">
      <c r="B512" s="707" t="str">
        <f t="shared" si="7"/>
        <v>CODORNICES, SAN CIRO DE ACOSTA</v>
      </c>
      <c r="C512" s="708">
        <v>25</v>
      </c>
      <c r="D512" s="707" t="s">
        <v>991</v>
      </c>
      <c r="E512" s="709">
        <v>27</v>
      </c>
      <c r="F512" s="707" t="s">
        <v>234</v>
      </c>
      <c r="G512" s="710" t="s">
        <v>385</v>
      </c>
      <c r="H512" s="709">
        <v>1</v>
      </c>
      <c r="J512" s="697"/>
    </row>
    <row r="513" spans="2:10" x14ac:dyDescent="0.2">
      <c r="B513" s="707" t="str">
        <f t="shared" si="7"/>
        <v>CODORNIZ, MOCTEZUMA</v>
      </c>
      <c r="C513" s="708">
        <v>10</v>
      </c>
      <c r="D513" s="707" t="s">
        <v>992</v>
      </c>
      <c r="E513" s="709">
        <v>22</v>
      </c>
      <c r="F513" s="707" t="s">
        <v>213</v>
      </c>
      <c r="G513" s="710" t="s">
        <v>385</v>
      </c>
      <c r="H513" s="709">
        <v>1</v>
      </c>
      <c r="J513" s="697"/>
    </row>
    <row r="514" spans="2:10" x14ac:dyDescent="0.2">
      <c r="B514" s="707" t="str">
        <f t="shared" si="7"/>
        <v>COHAPA, TAMAZUNCHALE</v>
      </c>
      <c r="C514" s="708">
        <v>261</v>
      </c>
      <c r="D514" s="707" t="s">
        <v>993</v>
      </c>
      <c r="E514" s="709">
        <v>37</v>
      </c>
      <c r="F514" s="707" t="s">
        <v>262</v>
      </c>
      <c r="G514" s="710" t="s">
        <v>385</v>
      </c>
      <c r="H514" s="709">
        <v>1</v>
      </c>
      <c r="J514" s="697"/>
    </row>
    <row r="515" spans="2:10" x14ac:dyDescent="0.2">
      <c r="B515" s="707" t="str">
        <f t="shared" si="7"/>
        <v>COJOLAPA, TAMAZUNCHALE</v>
      </c>
      <c r="C515" s="708">
        <v>23</v>
      </c>
      <c r="D515" s="707" t="s">
        <v>994</v>
      </c>
      <c r="E515" s="709">
        <v>37</v>
      </c>
      <c r="F515" s="707" t="s">
        <v>262</v>
      </c>
      <c r="G515" s="710" t="s">
        <v>385</v>
      </c>
      <c r="H515" s="709">
        <v>1</v>
      </c>
      <c r="J515" s="697"/>
    </row>
    <row r="516" spans="2:10" x14ac:dyDescent="0.2">
      <c r="B516" s="707" t="str">
        <f t="shared" si="7"/>
        <v>COLALTITLA, COXCATLÁN</v>
      </c>
      <c r="C516" s="708">
        <v>9</v>
      </c>
      <c r="D516" s="707" t="s">
        <v>995</v>
      </c>
      <c r="E516" s="709">
        <v>14</v>
      </c>
      <c r="F516" s="707" t="s">
        <v>185</v>
      </c>
      <c r="G516" s="710" t="s">
        <v>385</v>
      </c>
      <c r="H516" s="709">
        <v>1</v>
      </c>
      <c r="J516" s="697"/>
    </row>
    <row r="517" spans="2:10" x14ac:dyDescent="0.2">
      <c r="B517" s="707" t="str">
        <f t="shared" si="7"/>
        <v>COLALTITLA, TANCANHUITZ</v>
      </c>
      <c r="C517" s="708">
        <v>146</v>
      </c>
      <c r="D517" s="707" t="s">
        <v>995</v>
      </c>
      <c r="E517" s="709">
        <v>12</v>
      </c>
      <c r="F517" s="707" t="s">
        <v>252</v>
      </c>
      <c r="G517" s="710" t="s">
        <v>385</v>
      </c>
      <c r="H517" s="709">
        <v>1</v>
      </c>
      <c r="J517" s="697"/>
    </row>
    <row r="518" spans="2:10" x14ac:dyDescent="0.2">
      <c r="B518" s="707" t="str">
        <f t="shared" ref="B518:B581" si="8">CONCATENATE(D518,","," ",F518)</f>
        <v>COLONIA AGRÍCOLA EL NARANJO, CÁRDENAS</v>
      </c>
      <c r="C518" s="708">
        <v>14</v>
      </c>
      <c r="D518" s="707" t="s">
        <v>996</v>
      </c>
      <c r="E518" s="709">
        <v>5</v>
      </c>
      <c r="F518" s="707" t="s">
        <v>152</v>
      </c>
      <c r="G518" s="710" t="s">
        <v>385</v>
      </c>
      <c r="H518" s="709">
        <v>1</v>
      </c>
      <c r="J518" s="697"/>
    </row>
    <row r="519" spans="2:10" x14ac:dyDescent="0.2">
      <c r="B519" s="707" t="str">
        <f t="shared" si="8"/>
        <v>COLONIA AGRÍCOLA MAGDALENO CEDILLO, CIUDAD DEL MAÍZ</v>
      </c>
      <c r="C519" s="708">
        <v>46</v>
      </c>
      <c r="D519" s="707" t="s">
        <v>997</v>
      </c>
      <c r="E519" s="709">
        <v>10</v>
      </c>
      <c r="F519" s="707" t="s">
        <v>172</v>
      </c>
      <c r="G519" s="710" t="s">
        <v>385</v>
      </c>
      <c r="H519" s="709">
        <v>1</v>
      </c>
      <c r="J519" s="697"/>
    </row>
    <row r="520" spans="2:10" x14ac:dyDescent="0.2">
      <c r="B520" s="707" t="str">
        <f t="shared" si="8"/>
        <v>COLONIA AGRÍCOLA OLLITAS DE LAS VACAS, CIUDAD DEL MAÍZ</v>
      </c>
      <c r="C520" s="708">
        <v>62</v>
      </c>
      <c r="D520" s="707" t="s">
        <v>998</v>
      </c>
      <c r="E520" s="709">
        <v>10</v>
      </c>
      <c r="F520" s="707" t="s">
        <v>172</v>
      </c>
      <c r="G520" s="710" t="s">
        <v>385</v>
      </c>
      <c r="H520" s="709">
        <v>1</v>
      </c>
      <c r="J520" s="697"/>
    </row>
    <row r="521" spans="2:10" x14ac:dyDescent="0.2">
      <c r="B521" s="707" t="str">
        <f t="shared" si="8"/>
        <v>COLONIA AGRÍCOLA SAN JOSÉ, GUADALCÁZAR</v>
      </c>
      <c r="C521" s="708">
        <v>59</v>
      </c>
      <c r="D521" s="707" t="s">
        <v>999</v>
      </c>
      <c r="E521" s="709">
        <v>17</v>
      </c>
      <c r="F521" s="707" t="s">
        <v>193</v>
      </c>
      <c r="G521" s="710" t="s">
        <v>385</v>
      </c>
      <c r="H521" s="709">
        <v>1</v>
      </c>
      <c r="J521" s="697"/>
    </row>
    <row r="522" spans="2:10" x14ac:dyDescent="0.2">
      <c r="B522" s="707" t="str">
        <f t="shared" si="8"/>
        <v>COLONIA ALTAMIRA, SAN ANTONIO</v>
      </c>
      <c r="C522" s="708">
        <v>46</v>
      </c>
      <c r="D522" s="707" t="s">
        <v>1000</v>
      </c>
      <c r="E522" s="709">
        <v>26</v>
      </c>
      <c r="F522" s="707" t="s">
        <v>230</v>
      </c>
      <c r="G522" s="710" t="s">
        <v>385</v>
      </c>
      <c r="H522" s="709">
        <v>1</v>
      </c>
      <c r="J522" s="697"/>
    </row>
    <row r="523" spans="2:10" x14ac:dyDescent="0.2">
      <c r="B523" s="707" t="str">
        <f t="shared" si="8"/>
        <v>COLONIA ÁLVARO OBREGÓN, CIUDAD DEL MAÍZ</v>
      </c>
      <c r="C523" s="708">
        <v>7</v>
      </c>
      <c r="D523" s="707" t="s">
        <v>1001</v>
      </c>
      <c r="E523" s="709">
        <v>10</v>
      </c>
      <c r="F523" s="707" t="s">
        <v>172</v>
      </c>
      <c r="G523" s="710" t="s">
        <v>385</v>
      </c>
      <c r="H523" s="709">
        <v>1</v>
      </c>
      <c r="J523" s="697"/>
    </row>
    <row r="524" spans="2:10" x14ac:dyDescent="0.2">
      <c r="B524" s="707" t="str">
        <f t="shared" si="8"/>
        <v>COLONIA ÁLVARO OBREGÓN, MEXQUITIC DE CARMONA</v>
      </c>
      <c r="C524" s="708">
        <v>18</v>
      </c>
      <c r="D524" s="707" t="s">
        <v>1001</v>
      </c>
      <c r="E524" s="709">
        <v>21</v>
      </c>
      <c r="F524" s="707" t="s">
        <v>209</v>
      </c>
      <c r="G524" s="710" t="s">
        <v>385</v>
      </c>
      <c r="H524" s="709">
        <v>1</v>
      </c>
      <c r="J524" s="697"/>
    </row>
    <row r="525" spans="2:10" x14ac:dyDescent="0.2">
      <c r="B525" s="707" t="str">
        <f t="shared" si="8"/>
        <v>COLONIA BELLAVISTA, MEXQUITIC DE CARMONA</v>
      </c>
      <c r="C525" s="708">
        <v>143</v>
      </c>
      <c r="D525" s="707" t="s">
        <v>1002</v>
      </c>
      <c r="E525" s="709">
        <v>21</v>
      </c>
      <c r="F525" s="707" t="s">
        <v>209</v>
      </c>
      <c r="G525" s="710" t="s">
        <v>385</v>
      </c>
      <c r="H525" s="709">
        <v>1</v>
      </c>
      <c r="J525" s="697"/>
    </row>
    <row r="526" spans="2:10" x14ac:dyDescent="0.2">
      <c r="B526" s="707" t="str">
        <f t="shared" si="8"/>
        <v>COLONIA BRASIL, SAN ANTONIO</v>
      </c>
      <c r="C526" s="708">
        <v>86</v>
      </c>
      <c r="D526" s="707" t="s">
        <v>1003</v>
      </c>
      <c r="E526" s="709">
        <v>26</v>
      </c>
      <c r="F526" s="707" t="s">
        <v>230</v>
      </c>
      <c r="G526" s="710" t="s">
        <v>385</v>
      </c>
      <c r="H526" s="709">
        <v>1</v>
      </c>
      <c r="J526" s="697"/>
    </row>
    <row r="527" spans="2:10" x14ac:dyDescent="0.2">
      <c r="B527" s="707" t="str">
        <f t="shared" si="8"/>
        <v>COLONIA BUENOS AIRES (ALTAMIRA), SAN ANTONIO</v>
      </c>
      <c r="C527" s="708">
        <v>90</v>
      </c>
      <c r="D527" s="707" t="s">
        <v>1004</v>
      </c>
      <c r="E527" s="709">
        <v>26</v>
      </c>
      <c r="F527" s="707" t="s">
        <v>230</v>
      </c>
      <c r="G527" s="710" t="s">
        <v>385</v>
      </c>
      <c r="H527" s="709">
        <v>1</v>
      </c>
      <c r="J527" s="697"/>
    </row>
    <row r="528" spans="2:10" x14ac:dyDescent="0.2">
      <c r="B528" s="707" t="str">
        <f t="shared" si="8"/>
        <v>COLONIA CAMINO REAL, CIUDAD FERNÁNDEZ</v>
      </c>
      <c r="C528" s="708">
        <v>96</v>
      </c>
      <c r="D528" s="707" t="s">
        <v>1005</v>
      </c>
      <c r="E528" s="709">
        <v>11</v>
      </c>
      <c r="F528" s="707" t="s">
        <v>177</v>
      </c>
      <c r="G528" s="710" t="s">
        <v>385</v>
      </c>
      <c r="H528" s="709">
        <v>1</v>
      </c>
      <c r="J528" s="697"/>
    </row>
    <row r="529" spans="2:10" x14ac:dyDescent="0.2">
      <c r="B529" s="713" t="str">
        <f t="shared" si="8"/>
        <v>COLONIA CARLOS DIEZ GUTIÉRREZ (LA ITALIANA), CIUDAD DEL MAÍZ</v>
      </c>
      <c r="C529" s="714">
        <v>31</v>
      </c>
      <c r="D529" s="713" t="s">
        <v>1006</v>
      </c>
      <c r="E529" s="715">
        <v>10</v>
      </c>
      <c r="F529" s="713" t="s">
        <v>172</v>
      </c>
      <c r="G529" s="716" t="s">
        <v>386</v>
      </c>
      <c r="H529" s="715">
        <v>2</v>
      </c>
      <c r="J529" s="697"/>
    </row>
    <row r="530" spans="2:10" x14ac:dyDescent="0.2">
      <c r="B530" s="707" t="str">
        <f t="shared" si="8"/>
        <v>COLONIA CITLALMINA, CIUDAD VALLES</v>
      </c>
      <c r="C530" s="708">
        <v>840</v>
      </c>
      <c r="D530" s="707" t="s">
        <v>1007</v>
      </c>
      <c r="E530" s="709">
        <v>13</v>
      </c>
      <c r="F530" s="707" t="s">
        <v>181</v>
      </c>
      <c r="G530" s="710" t="s">
        <v>385</v>
      </c>
      <c r="H530" s="709">
        <v>1</v>
      </c>
      <c r="J530" s="697"/>
    </row>
    <row r="531" spans="2:10" x14ac:dyDescent="0.2">
      <c r="B531" s="707" t="str">
        <f t="shared" si="8"/>
        <v>COLONIA DE COMITÉ MOVIMIENTO AMPLIO POPULAR, SAN LUIS POTOSÍ</v>
      </c>
      <c r="C531" s="708">
        <v>600</v>
      </c>
      <c r="D531" s="707" t="s">
        <v>1008</v>
      </c>
      <c r="E531" s="709">
        <v>28</v>
      </c>
      <c r="F531" s="707" t="s">
        <v>239</v>
      </c>
      <c r="G531" s="710" t="s">
        <v>385</v>
      </c>
      <c r="H531" s="709">
        <v>1</v>
      </c>
      <c r="J531" s="697"/>
    </row>
    <row r="532" spans="2:10" x14ac:dyDescent="0.2">
      <c r="B532" s="707" t="str">
        <f t="shared" si="8"/>
        <v>COLONIA DE LA CRUZ, AHUALULCO</v>
      </c>
      <c r="C532" s="708">
        <v>15</v>
      </c>
      <c r="D532" s="707" t="s">
        <v>1009</v>
      </c>
      <c r="E532" s="709">
        <v>1</v>
      </c>
      <c r="F532" s="707" t="s">
        <v>202</v>
      </c>
      <c r="G532" s="710" t="s">
        <v>385</v>
      </c>
      <c r="H532" s="709">
        <v>1</v>
      </c>
      <c r="J532" s="697"/>
    </row>
    <row r="533" spans="2:10" x14ac:dyDescent="0.2">
      <c r="B533" s="707" t="str">
        <f t="shared" si="8"/>
        <v>COLONIA DOCE DE OCTUBRE, SAN ANTONIO</v>
      </c>
      <c r="C533" s="708">
        <v>85</v>
      </c>
      <c r="D533" s="707" t="s">
        <v>1010</v>
      </c>
      <c r="E533" s="709">
        <v>26</v>
      </c>
      <c r="F533" s="707" t="s">
        <v>230</v>
      </c>
      <c r="G533" s="710" t="s">
        <v>385</v>
      </c>
      <c r="H533" s="709">
        <v>1</v>
      </c>
      <c r="J533" s="697"/>
    </row>
    <row r="534" spans="2:10" x14ac:dyDescent="0.2">
      <c r="B534" s="707" t="str">
        <f t="shared" si="8"/>
        <v>COLONIA EJIDAL LÁZARO CÁRDENAS DEL RÍO, CIUDAD VALLES</v>
      </c>
      <c r="C534" s="708">
        <v>1099</v>
      </c>
      <c r="D534" s="707" t="s">
        <v>1011</v>
      </c>
      <c r="E534" s="709">
        <v>13</v>
      </c>
      <c r="F534" s="707" t="s">
        <v>181</v>
      </c>
      <c r="G534" s="710" t="s">
        <v>385</v>
      </c>
      <c r="H534" s="709">
        <v>1</v>
      </c>
      <c r="J534" s="697"/>
    </row>
    <row r="535" spans="2:10" x14ac:dyDescent="0.2">
      <c r="B535" s="707" t="str">
        <f t="shared" si="8"/>
        <v>COLONIA EL CARMEN (NUEVO JOMTÉ), SAN VICENTE TANCUAYALAB</v>
      </c>
      <c r="C535" s="708">
        <v>250</v>
      </c>
      <c r="D535" s="707" t="s">
        <v>1012</v>
      </c>
      <c r="E535" s="709">
        <v>34</v>
      </c>
      <c r="F535" s="707" t="s">
        <v>250</v>
      </c>
      <c r="G535" s="710" t="s">
        <v>385</v>
      </c>
      <c r="H535" s="709">
        <v>1</v>
      </c>
      <c r="J535" s="697"/>
    </row>
    <row r="536" spans="2:10" x14ac:dyDescent="0.2">
      <c r="B536" s="713" t="str">
        <f t="shared" si="8"/>
        <v>COLONIA EL LLANITO, MEXQUITIC DE CARMONA</v>
      </c>
      <c r="C536" s="714">
        <v>148</v>
      </c>
      <c r="D536" s="713" t="s">
        <v>1013</v>
      </c>
      <c r="E536" s="715">
        <v>21</v>
      </c>
      <c r="F536" s="713" t="s">
        <v>209</v>
      </c>
      <c r="G536" s="716" t="s">
        <v>386</v>
      </c>
      <c r="H536" s="715">
        <v>2</v>
      </c>
      <c r="J536" s="697"/>
    </row>
    <row r="537" spans="2:10" x14ac:dyDescent="0.2">
      <c r="B537" s="713" t="str">
        <f t="shared" si="8"/>
        <v>COLONIA EL MECO, EL NARANJO</v>
      </c>
      <c r="C537" s="714">
        <v>47</v>
      </c>
      <c r="D537" s="713" t="s">
        <v>1014</v>
      </c>
      <c r="E537" s="715">
        <v>58</v>
      </c>
      <c r="F537" s="713" t="s">
        <v>190</v>
      </c>
      <c r="G537" s="716" t="s">
        <v>387</v>
      </c>
      <c r="H537" s="715">
        <v>3</v>
      </c>
      <c r="J537" s="697"/>
    </row>
    <row r="538" spans="2:10" x14ac:dyDescent="0.2">
      <c r="B538" s="707" t="str">
        <f t="shared" si="8"/>
        <v>COLONIA EL MIRADOR, AQUISMÓN</v>
      </c>
      <c r="C538" s="708">
        <v>308</v>
      </c>
      <c r="D538" s="707" t="s">
        <v>1015</v>
      </c>
      <c r="E538" s="709">
        <v>3</v>
      </c>
      <c r="F538" s="707" t="s">
        <v>146</v>
      </c>
      <c r="G538" s="710" t="s">
        <v>385</v>
      </c>
      <c r="H538" s="709">
        <v>1</v>
      </c>
      <c r="J538" s="697"/>
    </row>
    <row r="539" spans="2:10" x14ac:dyDescent="0.2">
      <c r="B539" s="713" t="str">
        <f t="shared" si="8"/>
        <v>COLONIA EL PEDREGAL, ZARAGOZA</v>
      </c>
      <c r="C539" s="714">
        <v>176</v>
      </c>
      <c r="D539" s="713" t="s">
        <v>1016</v>
      </c>
      <c r="E539" s="715">
        <v>55</v>
      </c>
      <c r="F539" s="713" t="s">
        <v>476</v>
      </c>
      <c r="G539" s="716" t="s">
        <v>386</v>
      </c>
      <c r="H539" s="715">
        <v>2</v>
      </c>
      <c r="J539" s="697"/>
    </row>
    <row r="540" spans="2:10" x14ac:dyDescent="0.2">
      <c r="B540" s="707" t="str">
        <f t="shared" si="8"/>
        <v>COLONIA EL PROGRESO, SAN ANTONIO</v>
      </c>
      <c r="C540" s="708">
        <v>55</v>
      </c>
      <c r="D540" s="707" t="s">
        <v>1017</v>
      </c>
      <c r="E540" s="709">
        <v>26</v>
      </c>
      <c r="F540" s="707" t="s">
        <v>230</v>
      </c>
      <c r="G540" s="710" t="s">
        <v>385</v>
      </c>
      <c r="H540" s="709">
        <v>1</v>
      </c>
      <c r="J540" s="697"/>
    </row>
    <row r="541" spans="2:10" x14ac:dyDescent="0.2">
      <c r="B541" s="707" t="str">
        <f t="shared" si="8"/>
        <v>COLONIA ELIGIO QUINTANILLA, CIUDAD VALLES</v>
      </c>
      <c r="C541" s="708">
        <v>998</v>
      </c>
      <c r="D541" s="707" t="s">
        <v>1018</v>
      </c>
      <c r="E541" s="709">
        <v>13</v>
      </c>
      <c r="F541" s="707" t="s">
        <v>181</v>
      </c>
      <c r="G541" s="710" t="s">
        <v>385</v>
      </c>
      <c r="H541" s="709">
        <v>1</v>
      </c>
      <c r="J541" s="697"/>
    </row>
    <row r="542" spans="2:10" x14ac:dyDescent="0.2">
      <c r="B542" s="707" t="str">
        <f t="shared" si="8"/>
        <v>COLONIA EMILIANO ZAPATA (EL CHAMIZAL), MEXQUITIC DE CARMONA</v>
      </c>
      <c r="C542" s="708">
        <v>19</v>
      </c>
      <c r="D542" s="707" t="s">
        <v>1019</v>
      </c>
      <c r="E542" s="709">
        <v>21</v>
      </c>
      <c r="F542" s="707" t="s">
        <v>209</v>
      </c>
      <c r="G542" s="710" t="s">
        <v>385</v>
      </c>
      <c r="H542" s="709">
        <v>1</v>
      </c>
      <c r="J542" s="697"/>
    </row>
    <row r="543" spans="2:10" x14ac:dyDescent="0.2">
      <c r="B543" s="707" t="str">
        <f t="shared" si="8"/>
        <v>COLONIA EMILIANO ZAPATA, MATEHUALA</v>
      </c>
      <c r="C543" s="708">
        <v>285</v>
      </c>
      <c r="D543" s="707" t="s">
        <v>1020</v>
      </c>
      <c r="E543" s="709">
        <v>20</v>
      </c>
      <c r="F543" s="707" t="s">
        <v>170</v>
      </c>
      <c r="G543" s="710" t="s">
        <v>385</v>
      </c>
      <c r="H543" s="709">
        <v>1</v>
      </c>
      <c r="J543" s="697"/>
    </row>
    <row r="544" spans="2:10" x14ac:dyDescent="0.2">
      <c r="B544" s="707" t="str">
        <f t="shared" si="8"/>
        <v>COLONIA EMILIANO ZAPATA, VILLA DE ARRIAGA</v>
      </c>
      <c r="C544" s="708">
        <v>19</v>
      </c>
      <c r="D544" s="707" t="s">
        <v>1020</v>
      </c>
      <c r="E544" s="709">
        <v>46</v>
      </c>
      <c r="F544" s="707" t="s">
        <v>211</v>
      </c>
      <c r="G544" s="710" t="s">
        <v>385</v>
      </c>
      <c r="H544" s="709">
        <v>1</v>
      </c>
      <c r="J544" s="697"/>
    </row>
    <row r="545" spans="2:10" x14ac:dyDescent="0.2">
      <c r="B545" s="707" t="str">
        <f t="shared" si="8"/>
        <v>COLONIA GONZÁLEZ MAZO, TAMPAMOLÓN CORONA</v>
      </c>
      <c r="C545" s="708">
        <v>184</v>
      </c>
      <c r="D545" s="707" t="s">
        <v>1021</v>
      </c>
      <c r="E545" s="709">
        <v>39</v>
      </c>
      <c r="F545" s="707" t="s">
        <v>276</v>
      </c>
      <c r="G545" s="710" t="s">
        <v>385</v>
      </c>
      <c r="H545" s="709">
        <v>1</v>
      </c>
      <c r="J545" s="697"/>
    </row>
    <row r="546" spans="2:10" x14ac:dyDescent="0.2">
      <c r="B546" s="707" t="str">
        <f t="shared" si="8"/>
        <v>COLONIA GUADALUPE VICTORIA (FÁTIMA), VILLA DE ARRIAGA</v>
      </c>
      <c r="C546" s="708">
        <v>101</v>
      </c>
      <c r="D546" s="707" t="s">
        <v>1022</v>
      </c>
      <c r="E546" s="709">
        <v>46</v>
      </c>
      <c r="F546" s="707" t="s">
        <v>211</v>
      </c>
      <c r="G546" s="710" t="s">
        <v>385</v>
      </c>
      <c r="H546" s="709">
        <v>1</v>
      </c>
      <c r="J546" s="697"/>
    </row>
    <row r="547" spans="2:10" x14ac:dyDescent="0.2">
      <c r="B547" s="707" t="str">
        <f t="shared" si="8"/>
        <v>COLONIA GUADALUPE, AXTLA DE TERRAZAS</v>
      </c>
      <c r="C547" s="708">
        <v>128</v>
      </c>
      <c r="D547" s="707" t="s">
        <v>1023</v>
      </c>
      <c r="E547" s="709">
        <v>53</v>
      </c>
      <c r="F547" s="707" t="s">
        <v>150</v>
      </c>
      <c r="G547" s="710" t="s">
        <v>385</v>
      </c>
      <c r="H547" s="709">
        <v>1</v>
      </c>
      <c r="J547" s="697"/>
    </row>
    <row r="548" spans="2:10" x14ac:dyDescent="0.2">
      <c r="B548" s="707" t="str">
        <f t="shared" si="8"/>
        <v>COLONIA GUADALUPE, VILLA DE ARISTA</v>
      </c>
      <c r="C548" s="708">
        <v>166</v>
      </c>
      <c r="D548" s="707" t="s">
        <v>1023</v>
      </c>
      <c r="E548" s="709">
        <v>56</v>
      </c>
      <c r="F548" s="707" t="s">
        <v>308</v>
      </c>
      <c r="G548" s="710" t="s">
        <v>385</v>
      </c>
      <c r="H548" s="709">
        <v>1</v>
      </c>
      <c r="J548" s="697"/>
    </row>
    <row r="549" spans="2:10" x14ac:dyDescent="0.2">
      <c r="B549" s="707" t="str">
        <f t="shared" si="8"/>
        <v>COLONIA GUADALUPES, MEXQUITIC DE CARMONA</v>
      </c>
      <c r="C549" s="708">
        <v>28</v>
      </c>
      <c r="D549" s="707" t="s">
        <v>1024</v>
      </c>
      <c r="E549" s="709">
        <v>21</v>
      </c>
      <c r="F549" s="707" t="s">
        <v>209</v>
      </c>
      <c r="G549" s="710" t="s">
        <v>385</v>
      </c>
      <c r="H549" s="709">
        <v>1</v>
      </c>
      <c r="J549" s="697"/>
    </row>
    <row r="550" spans="2:10" x14ac:dyDescent="0.2">
      <c r="B550" s="707" t="str">
        <f t="shared" si="8"/>
        <v>COLONIA IGNACIO ZARAGOZA, CIUDAD VALLES</v>
      </c>
      <c r="C550" s="708">
        <v>82</v>
      </c>
      <c r="D550" s="707" t="s">
        <v>1025</v>
      </c>
      <c r="E550" s="709">
        <v>13</v>
      </c>
      <c r="F550" s="707" t="s">
        <v>181</v>
      </c>
      <c r="G550" s="710" t="s">
        <v>385</v>
      </c>
      <c r="H550" s="709">
        <v>1</v>
      </c>
      <c r="J550" s="697"/>
    </row>
    <row r="551" spans="2:10" x14ac:dyDescent="0.2">
      <c r="B551" s="713" t="str">
        <f t="shared" si="8"/>
        <v>COLONIA INDEPENDENCIA, RIOVERDE</v>
      </c>
      <c r="C551" s="714">
        <v>336</v>
      </c>
      <c r="D551" s="713" t="s">
        <v>1026</v>
      </c>
      <c r="E551" s="715">
        <v>24</v>
      </c>
      <c r="F551" s="713" t="s">
        <v>175</v>
      </c>
      <c r="G551" s="716" t="s">
        <v>386</v>
      </c>
      <c r="H551" s="715">
        <v>2</v>
      </c>
      <c r="J551" s="697"/>
    </row>
    <row r="552" spans="2:10" x14ac:dyDescent="0.2">
      <c r="B552" s="707" t="str">
        <f t="shared" si="8"/>
        <v>COLONIA INDÍGENA (PASCUAL OSORIO ORTEGA), ALAQUINES</v>
      </c>
      <c r="C552" s="708">
        <v>60</v>
      </c>
      <c r="D552" s="707" t="s">
        <v>1027</v>
      </c>
      <c r="E552" s="709">
        <v>2</v>
      </c>
      <c r="F552" s="707" t="s">
        <v>144</v>
      </c>
      <c r="G552" s="710" t="s">
        <v>385</v>
      </c>
      <c r="H552" s="709">
        <v>1</v>
      </c>
      <c r="J552" s="697"/>
    </row>
    <row r="553" spans="2:10" x14ac:dyDescent="0.2">
      <c r="B553" s="707" t="str">
        <f t="shared" si="8"/>
        <v>COLONIA INSURGENTES, SAN LUIS POTOSÍ</v>
      </c>
      <c r="C553" s="708">
        <v>469</v>
      </c>
      <c r="D553" s="707" t="s">
        <v>1028</v>
      </c>
      <c r="E553" s="709">
        <v>28</v>
      </c>
      <c r="F553" s="707" t="s">
        <v>239</v>
      </c>
      <c r="G553" s="710" t="s">
        <v>385</v>
      </c>
      <c r="H553" s="709">
        <v>1</v>
      </c>
      <c r="J553" s="697"/>
    </row>
    <row r="554" spans="2:10" x14ac:dyDescent="0.2">
      <c r="B554" s="707" t="str">
        <f t="shared" si="8"/>
        <v>COLONIA JUAN GONZÁLEZ, CIUDAD VALLES</v>
      </c>
      <c r="C554" s="708">
        <v>1100</v>
      </c>
      <c r="D554" s="707" t="s">
        <v>1029</v>
      </c>
      <c r="E554" s="709">
        <v>13</v>
      </c>
      <c r="F554" s="707" t="s">
        <v>181</v>
      </c>
      <c r="G554" s="710" t="s">
        <v>385</v>
      </c>
      <c r="H554" s="709">
        <v>1</v>
      </c>
      <c r="J554" s="697"/>
    </row>
    <row r="555" spans="2:10" x14ac:dyDescent="0.2">
      <c r="B555" s="707" t="str">
        <f t="shared" si="8"/>
        <v>COLONIA JUÁREZ (NUEVO JOMTÉ), SAN VICENTE TANCUAYALAB</v>
      </c>
      <c r="C555" s="708">
        <v>251</v>
      </c>
      <c r="D555" s="707" t="s">
        <v>1030</v>
      </c>
      <c r="E555" s="709">
        <v>34</v>
      </c>
      <c r="F555" s="707" t="s">
        <v>250</v>
      </c>
      <c r="G555" s="710" t="s">
        <v>385</v>
      </c>
      <c r="H555" s="709">
        <v>1</v>
      </c>
      <c r="J555" s="697"/>
    </row>
    <row r="556" spans="2:10" x14ac:dyDescent="0.2">
      <c r="B556" s="707" t="str">
        <f t="shared" si="8"/>
        <v>COLONIA LA ESTRELLA, SAN LUIS POTOSÍ</v>
      </c>
      <c r="C556" s="708">
        <v>458</v>
      </c>
      <c r="D556" s="707" t="s">
        <v>1031</v>
      </c>
      <c r="E556" s="709">
        <v>28</v>
      </c>
      <c r="F556" s="707" t="s">
        <v>239</v>
      </c>
      <c r="G556" s="710" t="s">
        <v>385</v>
      </c>
      <c r="H556" s="709">
        <v>1</v>
      </c>
      <c r="J556" s="697"/>
    </row>
    <row r="557" spans="2:10" x14ac:dyDescent="0.2">
      <c r="B557" s="707" t="str">
        <f t="shared" si="8"/>
        <v>COLONIA LA LABORCILLA, VILLA DE ARRIAGA</v>
      </c>
      <c r="C557" s="708">
        <v>30</v>
      </c>
      <c r="D557" s="707" t="s">
        <v>1032</v>
      </c>
      <c r="E557" s="709">
        <v>46</v>
      </c>
      <c r="F557" s="707" t="s">
        <v>211</v>
      </c>
      <c r="G557" s="710" t="s">
        <v>385</v>
      </c>
      <c r="H557" s="709">
        <v>1</v>
      </c>
      <c r="J557" s="697"/>
    </row>
    <row r="558" spans="2:10" x14ac:dyDescent="0.2">
      <c r="B558" s="707" t="str">
        <f t="shared" si="8"/>
        <v>COLONIA LA LIBERTAD, CIUDAD DEL MAÍZ</v>
      </c>
      <c r="C558" s="708">
        <v>44</v>
      </c>
      <c r="D558" s="707" t="s">
        <v>1033</v>
      </c>
      <c r="E558" s="709">
        <v>10</v>
      </c>
      <c r="F558" s="707" t="s">
        <v>172</v>
      </c>
      <c r="G558" s="710" t="s">
        <v>385</v>
      </c>
      <c r="H558" s="709">
        <v>1</v>
      </c>
      <c r="J558" s="697"/>
    </row>
    <row r="559" spans="2:10" x14ac:dyDescent="0.2">
      <c r="B559" s="707" t="str">
        <f t="shared" si="8"/>
        <v>COLONIA LA LUZ, VILLA DE ARRIAGA</v>
      </c>
      <c r="C559" s="708">
        <v>34</v>
      </c>
      <c r="D559" s="707" t="s">
        <v>1034</v>
      </c>
      <c r="E559" s="709">
        <v>46</v>
      </c>
      <c r="F559" s="707" t="s">
        <v>211</v>
      </c>
      <c r="G559" s="710" t="s">
        <v>385</v>
      </c>
      <c r="H559" s="709">
        <v>1</v>
      </c>
      <c r="J559" s="697"/>
    </row>
    <row r="560" spans="2:10" x14ac:dyDescent="0.2">
      <c r="B560" s="707" t="str">
        <f t="shared" si="8"/>
        <v>COLONIA LA MORITA, CIUDAD DEL MAÍZ</v>
      </c>
      <c r="C560" s="708">
        <v>55</v>
      </c>
      <c r="D560" s="707" t="s">
        <v>1035</v>
      </c>
      <c r="E560" s="709">
        <v>10</v>
      </c>
      <c r="F560" s="707" t="s">
        <v>172</v>
      </c>
      <c r="G560" s="710" t="s">
        <v>385</v>
      </c>
      <c r="H560" s="709">
        <v>1</v>
      </c>
      <c r="J560" s="697"/>
    </row>
    <row r="561" spans="2:10" x14ac:dyDescent="0.2">
      <c r="B561" s="707" t="str">
        <f t="shared" si="8"/>
        <v>COLONIA LA PAZ, VILLA DE REYES</v>
      </c>
      <c r="C561" s="708">
        <v>233</v>
      </c>
      <c r="D561" s="707" t="s">
        <v>1036</v>
      </c>
      <c r="E561" s="709">
        <v>50</v>
      </c>
      <c r="F561" s="707" t="s">
        <v>208</v>
      </c>
      <c r="G561" s="710" t="s">
        <v>385</v>
      </c>
      <c r="H561" s="709">
        <v>1</v>
      </c>
      <c r="J561" s="697"/>
    </row>
    <row r="562" spans="2:10" x14ac:dyDescent="0.2">
      <c r="B562" s="707" t="str">
        <f t="shared" si="8"/>
        <v>COLONIA LA PEÑITA, CIUDAD FERNÁNDEZ</v>
      </c>
      <c r="C562" s="708">
        <v>49</v>
      </c>
      <c r="D562" s="707" t="s">
        <v>1037</v>
      </c>
      <c r="E562" s="709">
        <v>11</v>
      </c>
      <c r="F562" s="707" t="s">
        <v>177</v>
      </c>
      <c r="G562" s="710" t="s">
        <v>385</v>
      </c>
      <c r="H562" s="709">
        <v>1</v>
      </c>
      <c r="J562" s="697"/>
    </row>
    <row r="563" spans="2:10" x14ac:dyDescent="0.2">
      <c r="B563" s="707" t="str">
        <f t="shared" si="8"/>
        <v>COLONIA LA UNIÓN, SAN LUIS POTOSÍ</v>
      </c>
      <c r="C563" s="708">
        <v>562</v>
      </c>
      <c r="D563" s="707" t="s">
        <v>1038</v>
      </c>
      <c r="E563" s="709">
        <v>28</v>
      </c>
      <c r="F563" s="707" t="s">
        <v>239</v>
      </c>
      <c r="G563" s="710" t="s">
        <v>385</v>
      </c>
      <c r="H563" s="709">
        <v>1</v>
      </c>
      <c r="J563" s="697"/>
    </row>
    <row r="564" spans="2:10" x14ac:dyDescent="0.2">
      <c r="B564" s="707" t="str">
        <f t="shared" si="8"/>
        <v>COLONIA LAGUNILLAS, CIUDAD DEL MAÍZ</v>
      </c>
      <c r="C564" s="708">
        <v>43</v>
      </c>
      <c r="D564" s="707" t="s">
        <v>1039</v>
      </c>
      <c r="E564" s="709">
        <v>10</v>
      </c>
      <c r="F564" s="707" t="s">
        <v>172</v>
      </c>
      <c r="G564" s="710" t="s">
        <v>385</v>
      </c>
      <c r="H564" s="709">
        <v>1</v>
      </c>
      <c r="J564" s="697"/>
    </row>
    <row r="565" spans="2:10" x14ac:dyDescent="0.2">
      <c r="B565" s="707" t="str">
        <f t="shared" si="8"/>
        <v>COLONIA LÁZARO CÁRDENAS, TANCANHUITZ</v>
      </c>
      <c r="C565" s="708">
        <v>290</v>
      </c>
      <c r="D565" s="707" t="s">
        <v>1040</v>
      </c>
      <c r="E565" s="709">
        <v>12</v>
      </c>
      <c r="F565" s="707" t="s">
        <v>252</v>
      </c>
      <c r="G565" s="710" t="s">
        <v>385</v>
      </c>
      <c r="H565" s="709">
        <v>1</v>
      </c>
      <c r="J565" s="697"/>
    </row>
    <row r="566" spans="2:10" x14ac:dyDescent="0.2">
      <c r="B566" s="707" t="str">
        <f t="shared" si="8"/>
        <v>COLONIA LOS MANUELES, VILLA DE ARRIAGA</v>
      </c>
      <c r="C566" s="708">
        <v>189</v>
      </c>
      <c r="D566" s="707" t="s">
        <v>1041</v>
      </c>
      <c r="E566" s="709">
        <v>46</v>
      </c>
      <c r="F566" s="707" t="s">
        <v>211</v>
      </c>
      <c r="G566" s="710" t="s">
        <v>385</v>
      </c>
      <c r="H566" s="709">
        <v>1</v>
      </c>
      <c r="J566" s="697"/>
    </row>
    <row r="567" spans="2:10" x14ac:dyDescent="0.2">
      <c r="B567" s="707" t="str">
        <f t="shared" si="8"/>
        <v>COLONIA LOS OROZCOS, MATEHUALA</v>
      </c>
      <c r="C567" s="708">
        <v>282</v>
      </c>
      <c r="D567" s="707" t="s">
        <v>1042</v>
      </c>
      <c r="E567" s="709">
        <v>20</v>
      </c>
      <c r="F567" s="707" t="s">
        <v>170</v>
      </c>
      <c r="G567" s="710" t="s">
        <v>385</v>
      </c>
      <c r="H567" s="709">
        <v>1</v>
      </c>
      <c r="J567" s="697"/>
    </row>
    <row r="568" spans="2:10" x14ac:dyDescent="0.2">
      <c r="B568" s="707" t="str">
        <f t="shared" si="8"/>
        <v>COLONIA LOS SALAZARES (LAS PULCATRAS), SAN LUIS POTOSÍ</v>
      </c>
      <c r="C568" s="708">
        <v>568</v>
      </c>
      <c r="D568" s="707" t="s">
        <v>1043</v>
      </c>
      <c r="E568" s="709">
        <v>28</v>
      </c>
      <c r="F568" s="707" t="s">
        <v>239</v>
      </c>
      <c r="G568" s="710" t="s">
        <v>385</v>
      </c>
      <c r="H568" s="709">
        <v>1</v>
      </c>
      <c r="J568" s="697"/>
    </row>
    <row r="569" spans="2:10" x14ac:dyDescent="0.2">
      <c r="B569" s="707" t="str">
        <f t="shared" si="8"/>
        <v>COLONIA LOTIFICACIÓN CENTRAL, MATEHUALA</v>
      </c>
      <c r="C569" s="708">
        <v>286</v>
      </c>
      <c r="D569" s="707" t="s">
        <v>1044</v>
      </c>
      <c r="E569" s="709">
        <v>20</v>
      </c>
      <c r="F569" s="707" t="s">
        <v>170</v>
      </c>
      <c r="G569" s="710" t="s">
        <v>385</v>
      </c>
      <c r="H569" s="709">
        <v>1</v>
      </c>
      <c r="J569" s="697"/>
    </row>
    <row r="570" spans="2:10" x14ac:dyDescent="0.2">
      <c r="B570" s="707" t="str">
        <f t="shared" si="8"/>
        <v>COLONIA LUIS DONALDO COLOSIO, CIUDAD VALLES</v>
      </c>
      <c r="C570" s="708">
        <v>999</v>
      </c>
      <c r="D570" s="707" t="s">
        <v>1045</v>
      </c>
      <c r="E570" s="709">
        <v>13</v>
      </c>
      <c r="F570" s="707" t="s">
        <v>181</v>
      </c>
      <c r="G570" s="710" t="s">
        <v>385</v>
      </c>
      <c r="H570" s="709">
        <v>1</v>
      </c>
      <c r="J570" s="697"/>
    </row>
    <row r="571" spans="2:10" x14ac:dyDescent="0.2">
      <c r="B571" s="707" t="str">
        <f t="shared" si="8"/>
        <v>COLONIA MANO AMIGA, CIUDAD VALLES</v>
      </c>
      <c r="C571" s="708">
        <v>1064</v>
      </c>
      <c r="D571" s="707" t="s">
        <v>1046</v>
      </c>
      <c r="E571" s="709">
        <v>13</v>
      </c>
      <c r="F571" s="707" t="s">
        <v>181</v>
      </c>
      <c r="G571" s="710" t="s">
        <v>385</v>
      </c>
      <c r="H571" s="709">
        <v>1</v>
      </c>
      <c r="J571" s="697"/>
    </row>
    <row r="572" spans="2:10" x14ac:dyDescent="0.2">
      <c r="B572" s="707" t="str">
        <f t="shared" si="8"/>
        <v>COLONIA MARCELO DE LOS SANTOS FRAGA, TANQUIÁN DE ESCOBEDO</v>
      </c>
      <c r="C572" s="708">
        <v>125</v>
      </c>
      <c r="D572" s="707" t="s">
        <v>1047</v>
      </c>
      <c r="E572" s="709">
        <v>42</v>
      </c>
      <c r="F572" s="707" t="s">
        <v>289</v>
      </c>
      <c r="G572" s="710" t="s">
        <v>385</v>
      </c>
      <c r="H572" s="709">
        <v>1</v>
      </c>
      <c r="J572" s="697"/>
    </row>
    <row r="573" spans="2:10" x14ac:dyDescent="0.2">
      <c r="B573" s="707" t="str">
        <f t="shared" si="8"/>
        <v>COLONIA MARÍA ASUNCIÓN DEL BARRIO DE LOS ÁNGELES, RIOVERDE</v>
      </c>
      <c r="C573" s="708">
        <v>259</v>
      </c>
      <c r="D573" s="707" t="s">
        <v>1048</v>
      </c>
      <c r="E573" s="709">
        <v>24</v>
      </c>
      <c r="F573" s="707" t="s">
        <v>175</v>
      </c>
      <c r="G573" s="710" t="s">
        <v>385</v>
      </c>
      <c r="H573" s="709">
        <v>1</v>
      </c>
      <c r="J573" s="697"/>
    </row>
    <row r="574" spans="2:10" x14ac:dyDescent="0.2">
      <c r="B574" s="707" t="str">
        <f t="shared" si="8"/>
        <v>COLONIA MARÍA DEL ROSARIO (PUENTE DEL CARMEN), RIOVERDE</v>
      </c>
      <c r="C574" s="708">
        <v>453</v>
      </c>
      <c r="D574" s="707" t="s">
        <v>1049</v>
      </c>
      <c r="E574" s="709">
        <v>24</v>
      </c>
      <c r="F574" s="707" t="s">
        <v>175</v>
      </c>
      <c r="G574" s="710" t="s">
        <v>385</v>
      </c>
      <c r="H574" s="709">
        <v>1</v>
      </c>
      <c r="J574" s="697"/>
    </row>
    <row r="575" spans="2:10" x14ac:dyDescent="0.2">
      <c r="B575" s="713" t="str">
        <f t="shared" si="8"/>
        <v>COLONIA MENONITA DEL HUIZACHE, GUADALCÁZAR</v>
      </c>
      <c r="C575" s="714">
        <v>180</v>
      </c>
      <c r="D575" s="713" t="s">
        <v>1050</v>
      </c>
      <c r="E575" s="715">
        <v>17</v>
      </c>
      <c r="F575" s="713" t="s">
        <v>193</v>
      </c>
      <c r="G575" s="716" t="s">
        <v>386</v>
      </c>
      <c r="H575" s="715">
        <v>2</v>
      </c>
      <c r="J575" s="697"/>
    </row>
    <row r="576" spans="2:10" x14ac:dyDescent="0.2">
      <c r="B576" s="707" t="str">
        <f t="shared" si="8"/>
        <v>COLONIA MOLINO DEL CARMEN, MEXQUITIC DE CARMONA</v>
      </c>
      <c r="C576" s="708">
        <v>117</v>
      </c>
      <c r="D576" s="707" t="s">
        <v>1051</v>
      </c>
      <c r="E576" s="709">
        <v>21</v>
      </c>
      <c r="F576" s="707" t="s">
        <v>209</v>
      </c>
      <c r="G576" s="710" t="s">
        <v>385</v>
      </c>
      <c r="H576" s="709">
        <v>1</v>
      </c>
      <c r="J576" s="697"/>
    </row>
    <row r="577" spans="2:10" x14ac:dyDescent="0.2">
      <c r="B577" s="707" t="str">
        <f t="shared" si="8"/>
        <v>COLONIA NEZAHUALCÓYOTL, TAMAZUNCHALE</v>
      </c>
      <c r="C577" s="708">
        <v>352</v>
      </c>
      <c r="D577" s="707" t="s">
        <v>1052</v>
      </c>
      <c r="E577" s="709">
        <v>37</v>
      </c>
      <c r="F577" s="707" t="s">
        <v>262</v>
      </c>
      <c r="G577" s="710" t="s">
        <v>385</v>
      </c>
      <c r="H577" s="709">
        <v>1</v>
      </c>
      <c r="J577" s="697"/>
    </row>
    <row r="578" spans="2:10" x14ac:dyDescent="0.2">
      <c r="B578" s="707" t="str">
        <f t="shared" si="8"/>
        <v>COLONIA NUEVO AMANECER (NUEVO JOMTÉ), SAN VICENTE TANCUAYALAB</v>
      </c>
      <c r="C578" s="708">
        <v>252</v>
      </c>
      <c r="D578" s="707" t="s">
        <v>1053</v>
      </c>
      <c r="E578" s="709">
        <v>34</v>
      </c>
      <c r="F578" s="707" t="s">
        <v>250</v>
      </c>
      <c r="G578" s="710" t="s">
        <v>385</v>
      </c>
      <c r="H578" s="709">
        <v>1</v>
      </c>
      <c r="J578" s="697"/>
    </row>
    <row r="579" spans="2:10" x14ac:dyDescent="0.2">
      <c r="B579" s="707" t="str">
        <f t="shared" si="8"/>
        <v>COLONIA OMAR SAN ROMÁN, TANCANHUITZ</v>
      </c>
      <c r="C579" s="708">
        <v>309</v>
      </c>
      <c r="D579" s="707" t="s">
        <v>1054</v>
      </c>
      <c r="E579" s="709">
        <v>12</v>
      </c>
      <c r="F579" s="707" t="s">
        <v>252</v>
      </c>
      <c r="G579" s="710" t="s">
        <v>385</v>
      </c>
      <c r="H579" s="709">
        <v>1</v>
      </c>
      <c r="J579" s="697"/>
    </row>
    <row r="580" spans="2:10" x14ac:dyDescent="0.2">
      <c r="B580" s="713" t="str">
        <f t="shared" si="8"/>
        <v>COLONIA ORILLA DEL RÍO, MEXQUITIC DE CARMONA</v>
      </c>
      <c r="C580" s="714">
        <v>119</v>
      </c>
      <c r="D580" s="713" t="s">
        <v>1055</v>
      </c>
      <c r="E580" s="715">
        <v>21</v>
      </c>
      <c r="F580" s="713" t="s">
        <v>209</v>
      </c>
      <c r="G580" s="716" t="s">
        <v>386</v>
      </c>
      <c r="H580" s="715">
        <v>2</v>
      </c>
      <c r="J580" s="697"/>
    </row>
    <row r="581" spans="2:10" x14ac:dyDescent="0.2">
      <c r="B581" s="707" t="str">
        <f t="shared" si="8"/>
        <v>COLONIA PALMA SOLA, CIUDAD VALLES</v>
      </c>
      <c r="C581" s="708">
        <v>1096</v>
      </c>
      <c r="D581" s="707" t="s">
        <v>1056</v>
      </c>
      <c r="E581" s="709">
        <v>13</v>
      </c>
      <c r="F581" s="707" t="s">
        <v>181</v>
      </c>
      <c r="G581" s="710" t="s">
        <v>385</v>
      </c>
      <c r="H581" s="709">
        <v>1</v>
      </c>
      <c r="J581" s="697"/>
    </row>
    <row r="582" spans="2:10" x14ac:dyDescent="0.2">
      <c r="B582" s="707" t="str">
        <f t="shared" ref="B582:B645" si="9">CONCATENATE(D582,","," ",F582)</f>
        <v>COLONIA PALOMAS, VILLA DE ARRIAGA</v>
      </c>
      <c r="C582" s="708">
        <v>43</v>
      </c>
      <c r="D582" s="707" t="s">
        <v>1057</v>
      </c>
      <c r="E582" s="709">
        <v>46</v>
      </c>
      <c r="F582" s="707" t="s">
        <v>211</v>
      </c>
      <c r="G582" s="710" t="s">
        <v>385</v>
      </c>
      <c r="H582" s="709">
        <v>1</v>
      </c>
      <c r="J582" s="697"/>
    </row>
    <row r="583" spans="2:10" x14ac:dyDescent="0.2">
      <c r="B583" s="707" t="str">
        <f t="shared" si="9"/>
        <v>COLONIA PANORÁMICA, TAMPAMOLÓN CORONA</v>
      </c>
      <c r="C583" s="708">
        <v>209</v>
      </c>
      <c r="D583" s="707" t="s">
        <v>1058</v>
      </c>
      <c r="E583" s="709">
        <v>39</v>
      </c>
      <c r="F583" s="707" t="s">
        <v>276</v>
      </c>
      <c r="G583" s="710" t="s">
        <v>385</v>
      </c>
      <c r="H583" s="709">
        <v>1</v>
      </c>
      <c r="J583" s="697"/>
    </row>
    <row r="584" spans="2:10" x14ac:dyDescent="0.2">
      <c r="B584" s="707" t="str">
        <f t="shared" si="9"/>
        <v>COLONIA PASO PRIETO (CURVA DE LOS BARRENOS), RAYÓN</v>
      </c>
      <c r="C584" s="708">
        <v>80</v>
      </c>
      <c r="D584" s="707" t="s">
        <v>1059</v>
      </c>
      <c r="E584" s="709">
        <v>23</v>
      </c>
      <c r="F584" s="707" t="s">
        <v>218</v>
      </c>
      <c r="G584" s="710" t="s">
        <v>385</v>
      </c>
      <c r="H584" s="709">
        <v>1</v>
      </c>
      <c r="J584" s="697"/>
    </row>
    <row r="585" spans="2:10" x14ac:dyDescent="0.2">
      <c r="B585" s="707" t="str">
        <f t="shared" si="9"/>
        <v>COLONIA PRIMERO DE ENERO, MEXQUITIC DE CARMONA</v>
      </c>
      <c r="C585" s="708">
        <v>95</v>
      </c>
      <c r="D585" s="707" t="s">
        <v>1060</v>
      </c>
      <c r="E585" s="709">
        <v>21</v>
      </c>
      <c r="F585" s="707" t="s">
        <v>209</v>
      </c>
      <c r="G585" s="710" t="s">
        <v>385</v>
      </c>
      <c r="H585" s="709">
        <v>1</v>
      </c>
      <c r="J585" s="697"/>
    </row>
    <row r="586" spans="2:10" x14ac:dyDescent="0.2">
      <c r="B586" s="707" t="str">
        <f t="shared" si="9"/>
        <v>COLONIA PRIMERO DE MAYO, TANCANHUITZ</v>
      </c>
      <c r="C586" s="708">
        <v>94</v>
      </c>
      <c r="D586" s="707" t="s">
        <v>1061</v>
      </c>
      <c r="E586" s="709">
        <v>12</v>
      </c>
      <c r="F586" s="707" t="s">
        <v>252</v>
      </c>
      <c r="G586" s="710" t="s">
        <v>385</v>
      </c>
      <c r="H586" s="709">
        <v>1</v>
      </c>
      <c r="J586" s="697"/>
    </row>
    <row r="587" spans="2:10" x14ac:dyDescent="0.2">
      <c r="B587" s="707" t="str">
        <f t="shared" si="9"/>
        <v>COLONIA PROGRESO, MEXQUITIC DE CARMONA</v>
      </c>
      <c r="C587" s="708">
        <v>90</v>
      </c>
      <c r="D587" s="707" t="s">
        <v>1062</v>
      </c>
      <c r="E587" s="709">
        <v>21</v>
      </c>
      <c r="F587" s="707" t="s">
        <v>209</v>
      </c>
      <c r="G587" s="710" t="s">
        <v>385</v>
      </c>
      <c r="H587" s="709">
        <v>1</v>
      </c>
      <c r="J587" s="697"/>
    </row>
    <row r="588" spans="2:10" x14ac:dyDescent="0.2">
      <c r="B588" s="707" t="str">
        <f t="shared" si="9"/>
        <v>COLONIA PROGRESO, MOCTEZUMA</v>
      </c>
      <c r="C588" s="708">
        <v>11</v>
      </c>
      <c r="D588" s="707" t="s">
        <v>1062</v>
      </c>
      <c r="E588" s="709">
        <v>22</v>
      </c>
      <c r="F588" s="707" t="s">
        <v>213</v>
      </c>
      <c r="G588" s="710" t="s">
        <v>385</v>
      </c>
      <c r="H588" s="709">
        <v>1</v>
      </c>
      <c r="J588" s="697"/>
    </row>
    <row r="589" spans="2:10" x14ac:dyDescent="0.2">
      <c r="B589" s="707" t="str">
        <f t="shared" si="9"/>
        <v>COLONIA RODRÍGUEZ, CIUDAD VALLES</v>
      </c>
      <c r="C589" s="708">
        <v>781</v>
      </c>
      <c r="D589" s="707" t="s">
        <v>1063</v>
      </c>
      <c r="E589" s="709">
        <v>13</v>
      </c>
      <c r="F589" s="707" t="s">
        <v>181</v>
      </c>
      <c r="G589" s="710" t="s">
        <v>385</v>
      </c>
      <c r="H589" s="709">
        <v>1</v>
      </c>
      <c r="J589" s="697"/>
    </row>
    <row r="590" spans="2:10" x14ac:dyDescent="0.2">
      <c r="B590" s="713" t="str">
        <f t="shared" si="9"/>
        <v>COLONIA SALTO DEL AGUA, EL NARANJO</v>
      </c>
      <c r="C590" s="714">
        <v>28</v>
      </c>
      <c r="D590" s="713" t="s">
        <v>1064</v>
      </c>
      <c r="E590" s="715">
        <v>58</v>
      </c>
      <c r="F590" s="713" t="s">
        <v>190</v>
      </c>
      <c r="G590" s="716" t="s">
        <v>386</v>
      </c>
      <c r="H590" s="715">
        <v>2</v>
      </c>
      <c r="J590" s="697"/>
    </row>
    <row r="591" spans="2:10" x14ac:dyDescent="0.2">
      <c r="B591" s="707" t="str">
        <f t="shared" si="9"/>
        <v>COLONIA VALLE DE MÉXICO, MATEHUALA</v>
      </c>
      <c r="C591" s="708">
        <v>278</v>
      </c>
      <c r="D591" s="707" t="s">
        <v>1065</v>
      </c>
      <c r="E591" s="709">
        <v>20</v>
      </c>
      <c r="F591" s="707" t="s">
        <v>170</v>
      </c>
      <c r="G591" s="710" t="s">
        <v>385</v>
      </c>
      <c r="H591" s="709">
        <v>1</v>
      </c>
      <c r="J591" s="697"/>
    </row>
    <row r="592" spans="2:10" x14ac:dyDescent="0.2">
      <c r="B592" s="707" t="str">
        <f t="shared" si="9"/>
        <v>COLONIA VEINTE DE NOVIEMBRE, CIUDAD FERNÁNDEZ</v>
      </c>
      <c r="C592" s="708">
        <v>5</v>
      </c>
      <c r="D592" s="707" t="s">
        <v>1066</v>
      </c>
      <c r="E592" s="709">
        <v>11</v>
      </c>
      <c r="F592" s="707" t="s">
        <v>177</v>
      </c>
      <c r="G592" s="710" t="s">
        <v>385</v>
      </c>
      <c r="H592" s="709">
        <v>1</v>
      </c>
      <c r="J592" s="697"/>
    </row>
    <row r="593" spans="2:10" x14ac:dyDescent="0.2">
      <c r="B593" s="707" t="str">
        <f t="shared" si="9"/>
        <v>COLONIA VICTORIA, CIUDAD VALLES</v>
      </c>
      <c r="C593" s="708">
        <v>842</v>
      </c>
      <c r="D593" s="707" t="s">
        <v>1067</v>
      </c>
      <c r="E593" s="709">
        <v>13</v>
      </c>
      <c r="F593" s="707" t="s">
        <v>181</v>
      </c>
      <c r="G593" s="710" t="s">
        <v>385</v>
      </c>
      <c r="H593" s="709">
        <v>1</v>
      </c>
      <c r="J593" s="697"/>
    </row>
    <row r="594" spans="2:10" x14ac:dyDescent="0.2">
      <c r="B594" s="707" t="str">
        <f t="shared" si="9"/>
        <v>COLONIA VISTA HERMOSA, EBANO</v>
      </c>
      <c r="C594" s="708">
        <v>280</v>
      </c>
      <c r="D594" s="707" t="s">
        <v>1068</v>
      </c>
      <c r="E594" s="709">
        <v>16</v>
      </c>
      <c r="F594" s="707" t="s">
        <v>188</v>
      </c>
      <c r="G594" s="710" t="s">
        <v>385</v>
      </c>
      <c r="H594" s="709">
        <v>1</v>
      </c>
      <c r="J594" s="697"/>
    </row>
    <row r="595" spans="2:10" x14ac:dyDescent="0.2">
      <c r="B595" s="707" t="str">
        <f t="shared" si="9"/>
        <v>COLONIA ZARAGOZA (GARABATILLO), SALINAS</v>
      </c>
      <c r="C595" s="708">
        <v>41</v>
      </c>
      <c r="D595" s="707" t="s">
        <v>1069</v>
      </c>
      <c r="E595" s="709">
        <v>25</v>
      </c>
      <c r="F595" s="707" t="s">
        <v>165</v>
      </c>
      <c r="G595" s="710" t="s">
        <v>385</v>
      </c>
      <c r="H595" s="709">
        <v>1</v>
      </c>
      <c r="J595" s="697"/>
    </row>
    <row r="596" spans="2:10" x14ac:dyDescent="0.2">
      <c r="B596" s="707" t="str">
        <f t="shared" si="9"/>
        <v>COMOCA AHUACATITLA, AXTLA DE TERRAZAS</v>
      </c>
      <c r="C596" s="708">
        <v>15</v>
      </c>
      <c r="D596" s="707" t="s">
        <v>1070</v>
      </c>
      <c r="E596" s="709">
        <v>53</v>
      </c>
      <c r="F596" s="707" t="s">
        <v>150</v>
      </c>
      <c r="G596" s="710" t="s">
        <v>385</v>
      </c>
      <c r="H596" s="709">
        <v>1</v>
      </c>
      <c r="J596" s="697"/>
    </row>
    <row r="597" spans="2:10" x14ac:dyDescent="0.2">
      <c r="B597" s="707" t="str">
        <f t="shared" si="9"/>
        <v>COMPLEMENTO CHUNUNTZÉN, HUEHUETLÁN</v>
      </c>
      <c r="C597" s="708">
        <v>53</v>
      </c>
      <c r="D597" s="707" t="s">
        <v>1071</v>
      </c>
      <c r="E597" s="709">
        <v>18</v>
      </c>
      <c r="F597" s="707" t="s">
        <v>196</v>
      </c>
      <c r="G597" s="710" t="s">
        <v>385</v>
      </c>
      <c r="H597" s="709">
        <v>1</v>
      </c>
      <c r="J597" s="697"/>
    </row>
    <row r="598" spans="2:10" x14ac:dyDescent="0.2">
      <c r="B598" s="707" t="str">
        <f t="shared" si="9"/>
        <v>COMUNIDAD CALMECAYO, COXCATLÁN</v>
      </c>
      <c r="C598" s="708">
        <v>40</v>
      </c>
      <c r="D598" s="707" t="s">
        <v>1072</v>
      </c>
      <c r="E598" s="709">
        <v>14</v>
      </c>
      <c r="F598" s="707" t="s">
        <v>185</v>
      </c>
      <c r="G598" s="710" t="s">
        <v>385</v>
      </c>
      <c r="H598" s="709">
        <v>1</v>
      </c>
      <c r="J598" s="697"/>
    </row>
    <row r="599" spans="2:10" x14ac:dyDescent="0.2">
      <c r="B599" s="713" t="str">
        <f t="shared" si="9"/>
        <v>COMUNIDAD CORTE PRIMERO, MEXQUITIC DE CARMONA</v>
      </c>
      <c r="C599" s="714">
        <v>23</v>
      </c>
      <c r="D599" s="713" t="s">
        <v>1073</v>
      </c>
      <c r="E599" s="715">
        <v>21</v>
      </c>
      <c r="F599" s="713" t="s">
        <v>209</v>
      </c>
      <c r="G599" s="716" t="s">
        <v>386</v>
      </c>
      <c r="H599" s="715">
        <v>2</v>
      </c>
      <c r="J599" s="697"/>
    </row>
    <row r="600" spans="2:10" x14ac:dyDescent="0.2">
      <c r="B600" s="707" t="str">
        <f t="shared" si="9"/>
        <v>COMUNIDAD DE CORTE SEGUNDO, MEXQUITIC DE CARMONA</v>
      </c>
      <c r="C600" s="708">
        <v>24</v>
      </c>
      <c r="D600" s="707" t="s">
        <v>1074</v>
      </c>
      <c r="E600" s="709">
        <v>21</v>
      </c>
      <c r="F600" s="707" t="s">
        <v>209</v>
      </c>
      <c r="G600" s="710" t="s">
        <v>385</v>
      </c>
      <c r="H600" s="709">
        <v>1</v>
      </c>
      <c r="J600" s="697"/>
    </row>
    <row r="601" spans="2:10" x14ac:dyDescent="0.2">
      <c r="B601" s="707" t="str">
        <f t="shared" si="9"/>
        <v>COMUNIDAD EL NARANJO, TAMPAMOLÓN CORONA</v>
      </c>
      <c r="C601" s="708">
        <v>57</v>
      </c>
      <c r="D601" s="707" t="s">
        <v>1075</v>
      </c>
      <c r="E601" s="709">
        <v>39</v>
      </c>
      <c r="F601" s="707" t="s">
        <v>276</v>
      </c>
      <c r="G601" s="710" t="s">
        <v>385</v>
      </c>
      <c r="H601" s="709">
        <v>1</v>
      </c>
      <c r="J601" s="697"/>
    </row>
    <row r="602" spans="2:10" x14ac:dyDescent="0.2">
      <c r="B602" s="707" t="str">
        <f t="shared" si="9"/>
        <v>COMUNIDAD JALPILLA (JALPILLA VIEJO), AXTLA DE TERRAZAS</v>
      </c>
      <c r="C602" s="708">
        <v>89</v>
      </c>
      <c r="D602" s="707" t="s">
        <v>1076</v>
      </c>
      <c r="E602" s="709">
        <v>53</v>
      </c>
      <c r="F602" s="707" t="s">
        <v>150</v>
      </c>
      <c r="G602" s="710" t="s">
        <v>385</v>
      </c>
      <c r="H602" s="709">
        <v>1</v>
      </c>
      <c r="J602" s="697"/>
    </row>
    <row r="603" spans="2:10" x14ac:dyDescent="0.2">
      <c r="B603" s="707" t="str">
        <f t="shared" si="9"/>
        <v>COMUNIDAD LA PURÍSIMA, AXTLA DE TERRAZAS</v>
      </c>
      <c r="C603" s="708">
        <v>91</v>
      </c>
      <c r="D603" s="707" t="s">
        <v>1077</v>
      </c>
      <c r="E603" s="709">
        <v>53</v>
      </c>
      <c r="F603" s="707" t="s">
        <v>150</v>
      </c>
      <c r="G603" s="710" t="s">
        <v>385</v>
      </c>
      <c r="H603" s="709">
        <v>1</v>
      </c>
      <c r="J603" s="697"/>
    </row>
    <row r="604" spans="2:10" x14ac:dyDescent="0.2">
      <c r="B604" s="707" t="str">
        <f t="shared" si="9"/>
        <v>COMUNIDAD PICHOLCO (PICHOLCO VIEJO), AXTLA DE TERRAZAS</v>
      </c>
      <c r="C604" s="708">
        <v>90</v>
      </c>
      <c r="D604" s="707" t="s">
        <v>1078</v>
      </c>
      <c r="E604" s="709">
        <v>53</v>
      </c>
      <c r="F604" s="707" t="s">
        <v>150</v>
      </c>
      <c r="G604" s="710" t="s">
        <v>385</v>
      </c>
      <c r="H604" s="709">
        <v>1</v>
      </c>
      <c r="J604" s="697"/>
    </row>
    <row r="605" spans="2:10" x14ac:dyDescent="0.2">
      <c r="B605" s="707" t="str">
        <f t="shared" si="9"/>
        <v>COMUNIDAD TEPETZINTLA, COXCATLÁN</v>
      </c>
      <c r="C605" s="708">
        <v>75</v>
      </c>
      <c r="D605" s="707" t="s">
        <v>1079</v>
      </c>
      <c r="E605" s="709">
        <v>14</v>
      </c>
      <c r="F605" s="707" t="s">
        <v>185</v>
      </c>
      <c r="G605" s="710" t="s">
        <v>385</v>
      </c>
      <c r="H605" s="709">
        <v>1</v>
      </c>
      <c r="J605" s="697"/>
    </row>
    <row r="606" spans="2:10" x14ac:dyDescent="0.2">
      <c r="B606" s="707" t="str">
        <f t="shared" si="9"/>
        <v>COMUNIDAD TIERRA BLANCA, TAMPAMOLÓN CORONA</v>
      </c>
      <c r="C606" s="708">
        <v>210</v>
      </c>
      <c r="D606" s="707" t="s">
        <v>1080</v>
      </c>
      <c r="E606" s="709">
        <v>39</v>
      </c>
      <c r="F606" s="707" t="s">
        <v>276</v>
      </c>
      <c r="G606" s="710" t="s">
        <v>385</v>
      </c>
      <c r="H606" s="709">
        <v>1</v>
      </c>
      <c r="J606" s="697"/>
    </row>
    <row r="607" spans="2:10" x14ac:dyDescent="0.2">
      <c r="B607" s="707" t="str">
        <f t="shared" si="9"/>
        <v>CONEJILLO, SALINAS</v>
      </c>
      <c r="C607" s="708">
        <v>8</v>
      </c>
      <c r="D607" s="707" t="s">
        <v>1081</v>
      </c>
      <c r="E607" s="709">
        <v>25</v>
      </c>
      <c r="F607" s="707" t="s">
        <v>165</v>
      </c>
      <c r="G607" s="710" t="s">
        <v>385</v>
      </c>
      <c r="H607" s="709">
        <v>1</v>
      </c>
      <c r="J607" s="697"/>
    </row>
    <row r="608" spans="2:10" x14ac:dyDescent="0.2">
      <c r="B608" s="707" t="str">
        <f t="shared" si="9"/>
        <v>CONGREGACIÓN DE SANTO DOMINGO, SANTO DOMINGO</v>
      </c>
      <c r="C608" s="708">
        <v>10</v>
      </c>
      <c r="D608" s="707" t="s">
        <v>1082</v>
      </c>
      <c r="E608" s="709">
        <v>33</v>
      </c>
      <c r="F608" s="707" t="s">
        <v>220</v>
      </c>
      <c r="G608" s="710" t="s">
        <v>385</v>
      </c>
      <c r="H608" s="709">
        <v>1</v>
      </c>
      <c r="J608" s="697"/>
    </row>
    <row r="609" spans="2:10" x14ac:dyDescent="0.2">
      <c r="B609" s="707" t="str">
        <f t="shared" si="9"/>
        <v>CONO SAN CARLOS, VILLA DE ARRIAGA</v>
      </c>
      <c r="C609" s="708">
        <v>130</v>
      </c>
      <c r="D609" s="707" t="s">
        <v>1083</v>
      </c>
      <c r="E609" s="709">
        <v>46</v>
      </c>
      <c r="F609" s="707" t="s">
        <v>211</v>
      </c>
      <c r="G609" s="710" t="s">
        <v>385</v>
      </c>
      <c r="H609" s="709">
        <v>1</v>
      </c>
      <c r="J609" s="697"/>
    </row>
    <row r="610" spans="2:10" x14ac:dyDescent="0.2">
      <c r="B610" s="713" t="str">
        <f t="shared" si="9"/>
        <v>CONTRAYERBA, ARMADILLO DE LOS INFANTE</v>
      </c>
      <c r="C610" s="714">
        <v>14</v>
      </c>
      <c r="D610" s="713" t="s">
        <v>1084</v>
      </c>
      <c r="E610" s="715">
        <v>4</v>
      </c>
      <c r="F610" s="713" t="s">
        <v>148</v>
      </c>
      <c r="G610" s="716" t="s">
        <v>387</v>
      </c>
      <c r="H610" s="715">
        <v>3</v>
      </c>
      <c r="J610" s="697"/>
    </row>
    <row r="611" spans="2:10" x14ac:dyDescent="0.2">
      <c r="B611" s="713" t="str">
        <f t="shared" si="9"/>
        <v>CONTRERAS ROJAS, SOLEDAD DE GRACIANO SÁNCHEZ</v>
      </c>
      <c r="C611" s="714">
        <v>144</v>
      </c>
      <c r="D611" s="713" t="s">
        <v>1085</v>
      </c>
      <c r="E611" s="715">
        <v>35</v>
      </c>
      <c r="F611" s="713" t="s">
        <v>264</v>
      </c>
      <c r="G611" s="716" t="s">
        <v>386</v>
      </c>
      <c r="H611" s="715">
        <v>2</v>
      </c>
      <c r="J611" s="697"/>
    </row>
    <row r="612" spans="2:10" x14ac:dyDescent="0.2">
      <c r="B612" s="707" t="str">
        <f t="shared" si="9"/>
        <v>CONTRERAS, MEXQUITIC DE CARMONA</v>
      </c>
      <c r="C612" s="708">
        <v>22</v>
      </c>
      <c r="D612" s="707" t="s">
        <v>1086</v>
      </c>
      <c r="E612" s="709">
        <v>21</v>
      </c>
      <c r="F612" s="707" t="s">
        <v>209</v>
      </c>
      <c r="G612" s="710" t="s">
        <v>385</v>
      </c>
      <c r="H612" s="709">
        <v>1</v>
      </c>
      <c r="J612" s="697"/>
    </row>
    <row r="613" spans="2:10" x14ac:dyDescent="0.2">
      <c r="B613" s="707" t="str">
        <f t="shared" si="9"/>
        <v>COPALCOATITLA (COPALO), MATLAPA</v>
      </c>
      <c r="C613" s="708">
        <v>12</v>
      </c>
      <c r="D613" s="707" t="s">
        <v>1087</v>
      </c>
      <c r="E613" s="709">
        <v>57</v>
      </c>
      <c r="F613" s="707" t="s">
        <v>206</v>
      </c>
      <c r="G613" s="710" t="s">
        <v>385</v>
      </c>
      <c r="H613" s="709">
        <v>1</v>
      </c>
      <c r="J613" s="697"/>
    </row>
    <row r="614" spans="2:10" x14ac:dyDescent="0.2">
      <c r="B614" s="707" t="str">
        <f t="shared" si="9"/>
        <v>COPALILLOS, TAMASOPO</v>
      </c>
      <c r="C614" s="708">
        <v>113</v>
      </c>
      <c r="D614" s="707" t="s">
        <v>1088</v>
      </c>
      <c r="E614" s="709">
        <v>36</v>
      </c>
      <c r="F614" s="707" t="s">
        <v>259</v>
      </c>
      <c r="G614" s="710" t="s">
        <v>385</v>
      </c>
      <c r="H614" s="709">
        <v>1</v>
      </c>
      <c r="J614" s="697"/>
    </row>
    <row r="615" spans="2:10" x14ac:dyDescent="0.2">
      <c r="B615" s="707" t="str">
        <f t="shared" si="9"/>
        <v>COPALO (CHALCO), AXTLA DE TERRAZAS</v>
      </c>
      <c r="C615" s="708">
        <v>72</v>
      </c>
      <c r="D615" s="707" t="s">
        <v>1089</v>
      </c>
      <c r="E615" s="709">
        <v>53</v>
      </c>
      <c r="F615" s="707" t="s">
        <v>150</v>
      </c>
      <c r="G615" s="710" t="s">
        <v>385</v>
      </c>
      <c r="H615" s="709">
        <v>1</v>
      </c>
      <c r="J615" s="697"/>
    </row>
    <row r="616" spans="2:10" x14ac:dyDescent="0.2">
      <c r="B616" s="713" t="str">
        <f t="shared" si="9"/>
        <v>CORAZÓN DE JESÚS, VILLA DE ARISTA</v>
      </c>
      <c r="C616" s="714">
        <v>5</v>
      </c>
      <c r="D616" s="713" t="s">
        <v>1090</v>
      </c>
      <c r="E616" s="715">
        <v>56</v>
      </c>
      <c r="F616" s="713" t="s">
        <v>308</v>
      </c>
      <c r="G616" s="716" t="s">
        <v>386</v>
      </c>
      <c r="H616" s="715">
        <v>2</v>
      </c>
      <c r="J616" s="697"/>
    </row>
    <row r="617" spans="2:10" x14ac:dyDescent="0.2">
      <c r="B617" s="707" t="str">
        <f t="shared" si="9"/>
        <v>CORAZONES, VILLA HIDALGO</v>
      </c>
      <c r="C617" s="708">
        <v>6</v>
      </c>
      <c r="D617" s="707" t="s">
        <v>1091</v>
      </c>
      <c r="E617" s="709">
        <v>51</v>
      </c>
      <c r="F617" s="707" t="s">
        <v>204</v>
      </c>
      <c r="G617" s="710" t="s">
        <v>385</v>
      </c>
      <c r="H617" s="709">
        <v>1</v>
      </c>
      <c r="J617" s="697"/>
    </row>
    <row r="618" spans="2:10" x14ac:dyDescent="0.2">
      <c r="B618" s="713" t="str">
        <f t="shared" si="9"/>
        <v>CORCOVADA, VILLA HIDALGO</v>
      </c>
      <c r="C618" s="714">
        <v>7</v>
      </c>
      <c r="D618" s="713" t="s">
        <v>1092</v>
      </c>
      <c r="E618" s="715">
        <v>51</v>
      </c>
      <c r="F618" s="713" t="s">
        <v>204</v>
      </c>
      <c r="G618" s="716" t="s">
        <v>386</v>
      </c>
      <c r="H618" s="715">
        <v>2</v>
      </c>
      <c r="J618" s="697"/>
    </row>
    <row r="619" spans="2:10" x14ac:dyDescent="0.2">
      <c r="B619" s="707" t="str">
        <f t="shared" si="9"/>
        <v>COROMOHOM (TOCOYMOHOM), TANLAJÁS</v>
      </c>
      <c r="C619" s="708">
        <v>37</v>
      </c>
      <c r="D619" s="707" t="s">
        <v>1093</v>
      </c>
      <c r="E619" s="709">
        <v>41</v>
      </c>
      <c r="F619" s="707" t="s">
        <v>285</v>
      </c>
      <c r="G619" s="710" t="s">
        <v>385</v>
      </c>
      <c r="H619" s="709">
        <v>1</v>
      </c>
      <c r="J619" s="697"/>
    </row>
    <row r="620" spans="2:10" x14ac:dyDescent="0.2">
      <c r="B620" s="707" t="str">
        <f t="shared" si="9"/>
        <v>CORONADO (HACIENDA DE CORONADO), VENADO</v>
      </c>
      <c r="C620" s="708">
        <v>18</v>
      </c>
      <c r="D620" s="707" t="s">
        <v>1094</v>
      </c>
      <c r="E620" s="709">
        <v>45</v>
      </c>
      <c r="F620" s="707" t="s">
        <v>303</v>
      </c>
      <c r="G620" s="710" t="s">
        <v>385</v>
      </c>
      <c r="H620" s="709">
        <v>1</v>
      </c>
      <c r="J620" s="697"/>
    </row>
    <row r="621" spans="2:10" x14ac:dyDescent="0.2">
      <c r="B621" s="707" t="str">
        <f t="shared" si="9"/>
        <v>CORRAL DE PALMAS, ZARAGOZA</v>
      </c>
      <c r="C621" s="708">
        <v>29</v>
      </c>
      <c r="D621" s="707" t="s">
        <v>1095</v>
      </c>
      <c r="E621" s="709">
        <v>55</v>
      </c>
      <c r="F621" s="707" t="s">
        <v>476</v>
      </c>
      <c r="G621" s="710" t="s">
        <v>385</v>
      </c>
      <c r="H621" s="709">
        <v>1</v>
      </c>
      <c r="J621" s="697"/>
    </row>
    <row r="622" spans="2:10" x14ac:dyDescent="0.2">
      <c r="B622" s="707" t="str">
        <f t="shared" si="9"/>
        <v>CORRAL QUEMADO, SAN CIRO DE ACOSTA</v>
      </c>
      <c r="C622" s="708">
        <v>26</v>
      </c>
      <c r="D622" s="707" t="s">
        <v>1096</v>
      </c>
      <c r="E622" s="709">
        <v>27</v>
      </c>
      <c r="F622" s="707" t="s">
        <v>234</v>
      </c>
      <c r="G622" s="710" t="s">
        <v>385</v>
      </c>
      <c r="H622" s="709">
        <v>1</v>
      </c>
      <c r="J622" s="697"/>
    </row>
    <row r="623" spans="2:10" x14ac:dyDescent="0.2">
      <c r="B623" s="713" t="str">
        <f t="shared" si="9"/>
        <v>COXCATLÁN, COXCATLÁN</v>
      </c>
      <c r="C623" s="714">
        <v>1</v>
      </c>
      <c r="D623" s="713" t="s">
        <v>185</v>
      </c>
      <c r="E623" s="715">
        <v>14</v>
      </c>
      <c r="F623" s="713" t="s">
        <v>185</v>
      </c>
      <c r="G623" s="716" t="s">
        <v>387</v>
      </c>
      <c r="H623" s="715">
        <v>3</v>
      </c>
      <c r="J623" s="697"/>
    </row>
    <row r="624" spans="2:10" x14ac:dyDescent="0.2">
      <c r="B624" s="707" t="str">
        <f t="shared" si="9"/>
        <v>COXOTLA, TAMAZUNCHALE</v>
      </c>
      <c r="C624" s="708">
        <v>362</v>
      </c>
      <c r="D624" s="707" t="s">
        <v>1097</v>
      </c>
      <c r="E624" s="709">
        <v>37</v>
      </c>
      <c r="F624" s="707" t="s">
        <v>262</v>
      </c>
      <c r="G624" s="710" t="s">
        <v>385</v>
      </c>
      <c r="H624" s="709">
        <v>1</v>
      </c>
      <c r="J624" s="697"/>
    </row>
    <row r="625" spans="2:10" x14ac:dyDescent="0.2">
      <c r="B625" s="707" t="str">
        <f t="shared" si="9"/>
        <v>C'OYOB TÚJUB, TAMPAMOLÓN CORONA</v>
      </c>
      <c r="C625" s="708">
        <v>19</v>
      </c>
      <c r="D625" s="707" t="s">
        <v>1098</v>
      </c>
      <c r="E625" s="709">
        <v>39</v>
      </c>
      <c r="F625" s="707" t="s">
        <v>276</v>
      </c>
      <c r="G625" s="710" t="s">
        <v>385</v>
      </c>
      <c r="H625" s="709">
        <v>1</v>
      </c>
      <c r="J625" s="697"/>
    </row>
    <row r="626" spans="2:10" x14ac:dyDescent="0.2">
      <c r="B626" s="707" t="str">
        <f t="shared" si="9"/>
        <v>COYOL (VEGA LARGA), TAMAZUNCHALE</v>
      </c>
      <c r="C626" s="708">
        <v>25</v>
      </c>
      <c r="D626" s="707" t="s">
        <v>1099</v>
      </c>
      <c r="E626" s="709">
        <v>37</v>
      </c>
      <c r="F626" s="707" t="s">
        <v>262</v>
      </c>
      <c r="G626" s="710" t="s">
        <v>385</v>
      </c>
      <c r="H626" s="709">
        <v>1</v>
      </c>
      <c r="J626" s="697"/>
    </row>
    <row r="627" spans="2:10" x14ac:dyDescent="0.2">
      <c r="B627" s="707" t="str">
        <f t="shared" si="9"/>
        <v>COYOL JÁ (TZÁC ANAM), TANCANHUITZ</v>
      </c>
      <c r="C627" s="708">
        <v>29</v>
      </c>
      <c r="D627" s="707" t="s">
        <v>1100</v>
      </c>
      <c r="E627" s="709">
        <v>12</v>
      </c>
      <c r="F627" s="707" t="s">
        <v>252</v>
      </c>
      <c r="G627" s="710" t="s">
        <v>385</v>
      </c>
      <c r="H627" s="709">
        <v>1</v>
      </c>
      <c r="J627" s="697"/>
    </row>
    <row r="628" spans="2:10" x14ac:dyDescent="0.2">
      <c r="B628" s="707" t="str">
        <f t="shared" si="9"/>
        <v>COYOLES, CIUDAD VALLES</v>
      </c>
      <c r="C628" s="708">
        <v>51</v>
      </c>
      <c r="D628" s="707" t="s">
        <v>1101</v>
      </c>
      <c r="E628" s="709">
        <v>13</v>
      </c>
      <c r="F628" s="707" t="s">
        <v>181</v>
      </c>
      <c r="G628" s="710" t="s">
        <v>385</v>
      </c>
      <c r="H628" s="709">
        <v>1</v>
      </c>
      <c r="J628" s="697"/>
    </row>
    <row r="629" spans="2:10" x14ac:dyDescent="0.2">
      <c r="B629" s="707" t="str">
        <f t="shared" si="9"/>
        <v>COYOLITO, SAN MARTÍN CHALCHICUAUTLA</v>
      </c>
      <c r="C629" s="708">
        <v>142</v>
      </c>
      <c r="D629" s="707" t="s">
        <v>1102</v>
      </c>
      <c r="E629" s="709">
        <v>29</v>
      </c>
      <c r="F629" s="707" t="s">
        <v>242</v>
      </c>
      <c r="G629" s="710" t="s">
        <v>385</v>
      </c>
      <c r="H629" s="709">
        <v>1</v>
      </c>
      <c r="J629" s="697"/>
    </row>
    <row r="630" spans="2:10" x14ac:dyDescent="0.2">
      <c r="B630" s="707" t="str">
        <f t="shared" si="9"/>
        <v>COYOLO, MATLAPA</v>
      </c>
      <c r="C630" s="708">
        <v>13</v>
      </c>
      <c r="D630" s="707" t="s">
        <v>1103</v>
      </c>
      <c r="E630" s="709">
        <v>57</v>
      </c>
      <c r="F630" s="707" t="s">
        <v>206</v>
      </c>
      <c r="G630" s="710" t="s">
        <v>385</v>
      </c>
      <c r="H630" s="709">
        <v>1</v>
      </c>
      <c r="J630" s="697"/>
    </row>
    <row r="631" spans="2:10" x14ac:dyDescent="0.2">
      <c r="B631" s="707" t="str">
        <f t="shared" si="9"/>
        <v>COYOTES (CAMARONES), AQUISMÓN</v>
      </c>
      <c r="C631" s="708">
        <v>111</v>
      </c>
      <c r="D631" s="707" t="s">
        <v>1104</v>
      </c>
      <c r="E631" s="709">
        <v>3</v>
      </c>
      <c r="F631" s="707" t="s">
        <v>146</v>
      </c>
      <c r="G631" s="710" t="s">
        <v>385</v>
      </c>
      <c r="H631" s="709">
        <v>1</v>
      </c>
      <c r="J631" s="697"/>
    </row>
    <row r="632" spans="2:10" x14ac:dyDescent="0.2">
      <c r="B632" s="707" t="str">
        <f t="shared" si="9"/>
        <v>COYOTILLILLOS, CHARCAS</v>
      </c>
      <c r="C632" s="708">
        <v>87</v>
      </c>
      <c r="D632" s="707" t="s">
        <v>1105</v>
      </c>
      <c r="E632" s="709">
        <v>15</v>
      </c>
      <c r="F632" s="707" t="s">
        <v>167</v>
      </c>
      <c r="G632" s="710" t="s">
        <v>385</v>
      </c>
      <c r="H632" s="709">
        <v>1</v>
      </c>
      <c r="J632" s="697"/>
    </row>
    <row r="633" spans="2:10" x14ac:dyDescent="0.2">
      <c r="B633" s="707" t="str">
        <f t="shared" si="9"/>
        <v>COYOTILLOS, AHUALULCO</v>
      </c>
      <c r="C633" s="708">
        <v>16</v>
      </c>
      <c r="D633" s="707" t="s">
        <v>1106</v>
      </c>
      <c r="E633" s="709">
        <v>1</v>
      </c>
      <c r="F633" s="707" t="s">
        <v>202</v>
      </c>
      <c r="G633" s="710" t="s">
        <v>385</v>
      </c>
      <c r="H633" s="709">
        <v>1</v>
      </c>
      <c r="J633" s="697"/>
    </row>
    <row r="634" spans="2:10" x14ac:dyDescent="0.2">
      <c r="B634" s="707" t="str">
        <f t="shared" si="9"/>
        <v>COYOTILLOS, CHARCAS</v>
      </c>
      <c r="C634" s="708">
        <v>13</v>
      </c>
      <c r="D634" s="707" t="s">
        <v>1106</v>
      </c>
      <c r="E634" s="709">
        <v>15</v>
      </c>
      <c r="F634" s="707" t="s">
        <v>167</v>
      </c>
      <c r="G634" s="710" t="s">
        <v>385</v>
      </c>
      <c r="H634" s="709">
        <v>1</v>
      </c>
      <c r="J634" s="697"/>
    </row>
    <row r="635" spans="2:10" x14ac:dyDescent="0.2">
      <c r="B635" s="707" t="str">
        <f t="shared" si="9"/>
        <v>COZAPA, TAMAZUNCHALE</v>
      </c>
      <c r="C635" s="708">
        <v>26</v>
      </c>
      <c r="D635" s="707" t="s">
        <v>1107</v>
      </c>
      <c r="E635" s="709">
        <v>37</v>
      </c>
      <c r="F635" s="707" t="s">
        <v>262</v>
      </c>
      <c r="G635" s="710" t="s">
        <v>385</v>
      </c>
      <c r="H635" s="709">
        <v>1</v>
      </c>
      <c r="J635" s="697"/>
    </row>
    <row r="636" spans="2:10" x14ac:dyDescent="0.2">
      <c r="B636" s="707" t="str">
        <f t="shared" si="9"/>
        <v>CRISÓFORO SALAZAR RÍOS, VILLA JUÁREZ</v>
      </c>
      <c r="C636" s="708">
        <v>40</v>
      </c>
      <c r="D636" s="707" t="s">
        <v>1108</v>
      </c>
      <c r="E636" s="709">
        <v>52</v>
      </c>
      <c r="F636" s="707" t="s">
        <v>324</v>
      </c>
      <c r="G636" s="710" t="s">
        <v>385</v>
      </c>
      <c r="H636" s="709">
        <v>1</v>
      </c>
      <c r="J636" s="697"/>
    </row>
    <row r="637" spans="2:10" x14ac:dyDescent="0.2">
      <c r="B637" s="707" t="str">
        <f t="shared" si="9"/>
        <v>CRUCERITO LA CUESTA, TANCANHUITZ</v>
      </c>
      <c r="C637" s="708">
        <v>11</v>
      </c>
      <c r="D637" s="707" t="s">
        <v>1109</v>
      </c>
      <c r="E637" s="709">
        <v>12</v>
      </c>
      <c r="F637" s="707" t="s">
        <v>252</v>
      </c>
      <c r="G637" s="710" t="s">
        <v>385</v>
      </c>
      <c r="H637" s="709">
        <v>1</v>
      </c>
      <c r="J637" s="697"/>
    </row>
    <row r="638" spans="2:10" x14ac:dyDescent="0.2">
      <c r="B638" s="707" t="str">
        <f t="shared" si="9"/>
        <v>CRUCERO DE CHARCO CERCADO (EL PARADOR), GUADALCÁZAR</v>
      </c>
      <c r="C638" s="708">
        <v>137</v>
      </c>
      <c r="D638" s="707" t="s">
        <v>1110</v>
      </c>
      <c r="E638" s="709">
        <v>17</v>
      </c>
      <c r="F638" s="707" t="s">
        <v>193</v>
      </c>
      <c r="G638" s="710" t="s">
        <v>385</v>
      </c>
      <c r="H638" s="709">
        <v>1</v>
      </c>
      <c r="J638" s="697"/>
    </row>
    <row r="639" spans="2:10" x14ac:dyDescent="0.2">
      <c r="B639" s="713" t="str">
        <f t="shared" si="9"/>
        <v>CRUCERO DE COMOCA, AXTLA DE TERRAZAS</v>
      </c>
      <c r="C639" s="714">
        <v>101</v>
      </c>
      <c r="D639" s="713" t="s">
        <v>1111</v>
      </c>
      <c r="E639" s="715">
        <v>53</v>
      </c>
      <c r="F639" s="713" t="s">
        <v>150</v>
      </c>
      <c r="G639" s="716" t="s">
        <v>386</v>
      </c>
      <c r="H639" s="715">
        <v>2</v>
      </c>
      <c r="J639" s="697"/>
    </row>
    <row r="640" spans="2:10" x14ac:dyDescent="0.2">
      <c r="B640" s="707" t="str">
        <f t="shared" si="9"/>
        <v>CRUCERO DE RAYÓN, RAYÓN</v>
      </c>
      <c r="C640" s="708">
        <v>74</v>
      </c>
      <c r="D640" s="707" t="s">
        <v>1112</v>
      </c>
      <c r="E640" s="709">
        <v>23</v>
      </c>
      <c r="F640" s="707" t="s">
        <v>218</v>
      </c>
      <c r="G640" s="710" t="s">
        <v>385</v>
      </c>
      <c r="H640" s="709">
        <v>1</v>
      </c>
      <c r="J640" s="697"/>
    </row>
    <row r="641" spans="2:10" x14ac:dyDescent="0.2">
      <c r="B641" s="707" t="str">
        <f t="shared" si="9"/>
        <v>CRUCERO DE SAN MIGUEL, MATEHUALA</v>
      </c>
      <c r="C641" s="708">
        <v>248</v>
      </c>
      <c r="D641" s="707" t="s">
        <v>1113</v>
      </c>
      <c r="E641" s="709">
        <v>20</v>
      </c>
      <c r="F641" s="707" t="s">
        <v>170</v>
      </c>
      <c r="G641" s="710" t="s">
        <v>385</v>
      </c>
      <c r="H641" s="709">
        <v>1</v>
      </c>
      <c r="J641" s="697"/>
    </row>
    <row r="642" spans="2:10" x14ac:dyDescent="0.2">
      <c r="B642" s="707" t="str">
        <f t="shared" si="9"/>
        <v>CRUCERO DE VILLELA, SANTA MARÍA DEL RÍO</v>
      </c>
      <c r="C642" s="708">
        <v>438</v>
      </c>
      <c r="D642" s="707" t="s">
        <v>1114</v>
      </c>
      <c r="E642" s="709">
        <v>32</v>
      </c>
      <c r="F642" s="707" t="s">
        <v>257</v>
      </c>
      <c r="G642" s="710" t="s">
        <v>385</v>
      </c>
      <c r="H642" s="709">
        <v>1</v>
      </c>
      <c r="J642" s="697"/>
    </row>
    <row r="643" spans="2:10" x14ac:dyDescent="0.2">
      <c r="B643" s="707" t="str">
        <f t="shared" si="9"/>
        <v>CRUCERO DE XOLOL, TANCANHUITZ</v>
      </c>
      <c r="C643" s="708">
        <v>31</v>
      </c>
      <c r="D643" s="707" t="s">
        <v>1115</v>
      </c>
      <c r="E643" s="709">
        <v>12</v>
      </c>
      <c r="F643" s="707" t="s">
        <v>252</v>
      </c>
      <c r="G643" s="710" t="s">
        <v>385</v>
      </c>
      <c r="H643" s="709">
        <v>1</v>
      </c>
      <c r="J643" s="697"/>
    </row>
    <row r="644" spans="2:10" x14ac:dyDescent="0.2">
      <c r="B644" s="707" t="str">
        <f t="shared" si="9"/>
        <v>CRUCERO DEL CARMEN, MATEHUALA</v>
      </c>
      <c r="C644" s="708">
        <v>194</v>
      </c>
      <c r="D644" s="707" t="s">
        <v>1116</v>
      </c>
      <c r="E644" s="709">
        <v>20</v>
      </c>
      <c r="F644" s="707" t="s">
        <v>170</v>
      </c>
      <c r="G644" s="710" t="s">
        <v>385</v>
      </c>
      <c r="H644" s="709">
        <v>1</v>
      </c>
      <c r="J644" s="697"/>
    </row>
    <row r="645" spans="2:10" x14ac:dyDescent="0.2">
      <c r="B645" s="707" t="str">
        <f t="shared" si="9"/>
        <v>CRUCERO DEL LLANO, ALAQUINES</v>
      </c>
      <c r="C645" s="708">
        <v>52</v>
      </c>
      <c r="D645" s="707" t="s">
        <v>1117</v>
      </c>
      <c r="E645" s="709">
        <v>2</v>
      </c>
      <c r="F645" s="707" t="s">
        <v>144</v>
      </c>
      <c r="G645" s="710" t="s">
        <v>385</v>
      </c>
      <c r="H645" s="709">
        <v>1</v>
      </c>
      <c r="J645" s="697"/>
    </row>
    <row r="646" spans="2:10" x14ac:dyDescent="0.2">
      <c r="B646" s="707" t="str">
        <f t="shared" ref="B646:B709" si="10">CONCATENATE(D646,","," ",F646)</f>
        <v>CRUCERO LA LUZ, MATEHUALA</v>
      </c>
      <c r="C646" s="708">
        <v>279</v>
      </c>
      <c r="D646" s="707" t="s">
        <v>1118</v>
      </c>
      <c r="E646" s="709">
        <v>20</v>
      </c>
      <c r="F646" s="707" t="s">
        <v>170</v>
      </c>
      <c r="G646" s="710" t="s">
        <v>385</v>
      </c>
      <c r="H646" s="709">
        <v>1</v>
      </c>
      <c r="J646" s="697"/>
    </row>
    <row r="647" spans="2:10" x14ac:dyDescent="0.2">
      <c r="B647" s="707" t="str">
        <f t="shared" si="10"/>
        <v>CRUCERO LA PÓLVORA, GUADALCÁZAR</v>
      </c>
      <c r="C647" s="708">
        <v>95</v>
      </c>
      <c r="D647" s="707" t="s">
        <v>1119</v>
      </c>
      <c r="E647" s="709">
        <v>17</v>
      </c>
      <c r="F647" s="707" t="s">
        <v>193</v>
      </c>
      <c r="G647" s="710" t="s">
        <v>385</v>
      </c>
      <c r="H647" s="709">
        <v>1</v>
      </c>
      <c r="J647" s="697"/>
    </row>
    <row r="648" spans="2:10" x14ac:dyDescent="0.2">
      <c r="B648" s="707" t="str">
        <f t="shared" si="10"/>
        <v>CRUCERO LA PRESITA (TANQUE LA PRESITA), GUADALCÁZAR</v>
      </c>
      <c r="C648" s="708">
        <v>99</v>
      </c>
      <c r="D648" s="707" t="s">
        <v>1120</v>
      </c>
      <c r="E648" s="709">
        <v>17</v>
      </c>
      <c r="F648" s="707" t="s">
        <v>193</v>
      </c>
      <c r="G648" s="710" t="s">
        <v>385</v>
      </c>
      <c r="H648" s="709">
        <v>1</v>
      </c>
      <c r="J648" s="697"/>
    </row>
    <row r="649" spans="2:10" x14ac:dyDescent="0.2">
      <c r="B649" s="707" t="str">
        <f t="shared" si="10"/>
        <v>CRUCERO LAS PITAS, CIUDAD VALLES</v>
      </c>
      <c r="C649" s="708">
        <v>672</v>
      </c>
      <c r="D649" s="707" t="s">
        <v>1121</v>
      </c>
      <c r="E649" s="709">
        <v>13</v>
      </c>
      <c r="F649" s="707" t="s">
        <v>181</v>
      </c>
      <c r="G649" s="710" t="s">
        <v>385</v>
      </c>
      <c r="H649" s="709">
        <v>1</v>
      </c>
      <c r="J649" s="697"/>
    </row>
    <row r="650" spans="2:10" x14ac:dyDescent="0.2">
      <c r="B650" s="713" t="str">
        <f t="shared" si="10"/>
        <v>CRUCERO MARCELINO ZAMARRÓN, TANCANHUITZ</v>
      </c>
      <c r="C650" s="714">
        <v>234</v>
      </c>
      <c r="D650" s="713" t="s">
        <v>1122</v>
      </c>
      <c r="E650" s="715">
        <v>12</v>
      </c>
      <c r="F650" s="713" t="s">
        <v>252</v>
      </c>
      <c r="G650" s="716" t="s">
        <v>386</v>
      </c>
      <c r="H650" s="715">
        <v>2</v>
      </c>
      <c r="J650" s="697"/>
    </row>
    <row r="651" spans="2:10" x14ac:dyDescent="0.2">
      <c r="B651" s="713" t="str">
        <f t="shared" si="10"/>
        <v>CRUCERO POZAS DE SANTA ANA, GUADALCÁZAR</v>
      </c>
      <c r="C651" s="714">
        <v>98</v>
      </c>
      <c r="D651" s="713" t="s">
        <v>1123</v>
      </c>
      <c r="E651" s="715">
        <v>17</v>
      </c>
      <c r="F651" s="713" t="s">
        <v>193</v>
      </c>
      <c r="G651" s="716" t="s">
        <v>386</v>
      </c>
      <c r="H651" s="715">
        <v>2</v>
      </c>
      <c r="J651" s="697"/>
    </row>
    <row r="652" spans="2:10" x14ac:dyDescent="0.2">
      <c r="B652" s="707" t="str">
        <f t="shared" si="10"/>
        <v>CRUCES Y CARMONA, MEXQUITIC DE CARMONA</v>
      </c>
      <c r="C652" s="708">
        <v>141</v>
      </c>
      <c r="D652" s="707" t="s">
        <v>1124</v>
      </c>
      <c r="E652" s="709">
        <v>21</v>
      </c>
      <c r="F652" s="707" t="s">
        <v>209</v>
      </c>
      <c r="G652" s="710" t="s">
        <v>385</v>
      </c>
      <c r="H652" s="709">
        <v>1</v>
      </c>
      <c r="J652" s="697"/>
    </row>
    <row r="653" spans="2:10" x14ac:dyDescent="0.2">
      <c r="B653" s="707" t="str">
        <f t="shared" si="10"/>
        <v>CRUCES, MOCTEZUMA</v>
      </c>
      <c r="C653" s="708">
        <v>13</v>
      </c>
      <c r="D653" s="707" t="s">
        <v>1125</v>
      </c>
      <c r="E653" s="709">
        <v>22</v>
      </c>
      <c r="F653" s="707" t="s">
        <v>213</v>
      </c>
      <c r="G653" s="710" t="s">
        <v>385</v>
      </c>
      <c r="H653" s="709">
        <v>1</v>
      </c>
      <c r="J653" s="697"/>
    </row>
    <row r="654" spans="2:10" x14ac:dyDescent="0.2">
      <c r="B654" s="713" t="str">
        <f t="shared" si="10"/>
        <v>CRUZ BLANCA, HUEHUETLÁN</v>
      </c>
      <c r="C654" s="714">
        <v>13</v>
      </c>
      <c r="D654" s="713" t="s">
        <v>1126</v>
      </c>
      <c r="E654" s="715">
        <v>18</v>
      </c>
      <c r="F654" s="713" t="s">
        <v>196</v>
      </c>
      <c r="G654" s="716" t="s">
        <v>386</v>
      </c>
      <c r="H654" s="715">
        <v>2</v>
      </c>
      <c r="J654" s="697"/>
    </row>
    <row r="655" spans="2:10" x14ac:dyDescent="0.2">
      <c r="B655" s="707" t="str">
        <f t="shared" si="10"/>
        <v>CRUZ BLANCA, SAN MARTÍN CHALCHICUAUTLA</v>
      </c>
      <c r="C655" s="708">
        <v>245</v>
      </c>
      <c r="D655" s="707" t="s">
        <v>1126</v>
      </c>
      <c r="E655" s="709">
        <v>29</v>
      </c>
      <c r="F655" s="707" t="s">
        <v>242</v>
      </c>
      <c r="G655" s="710" t="s">
        <v>385</v>
      </c>
      <c r="H655" s="709">
        <v>1</v>
      </c>
      <c r="J655" s="697"/>
    </row>
    <row r="656" spans="2:10" x14ac:dyDescent="0.2">
      <c r="B656" s="707" t="str">
        <f t="shared" si="10"/>
        <v>CRUZ DE MARÍN, RIOVERDE</v>
      </c>
      <c r="C656" s="708">
        <v>25</v>
      </c>
      <c r="D656" s="707" t="s">
        <v>1127</v>
      </c>
      <c r="E656" s="709">
        <v>24</v>
      </c>
      <c r="F656" s="707" t="s">
        <v>175</v>
      </c>
      <c r="G656" s="710" t="s">
        <v>385</v>
      </c>
      <c r="H656" s="709">
        <v>1</v>
      </c>
      <c r="J656" s="697"/>
    </row>
    <row r="657" spans="2:10" x14ac:dyDescent="0.2">
      <c r="B657" s="707" t="str">
        <f t="shared" si="10"/>
        <v>CRUZATL, TANCANHUITZ</v>
      </c>
      <c r="C657" s="708">
        <v>137</v>
      </c>
      <c r="D657" s="707" t="s">
        <v>1128</v>
      </c>
      <c r="E657" s="709">
        <v>12</v>
      </c>
      <c r="F657" s="707" t="s">
        <v>252</v>
      </c>
      <c r="G657" s="710" t="s">
        <v>385</v>
      </c>
      <c r="H657" s="709">
        <v>1</v>
      </c>
      <c r="J657" s="697"/>
    </row>
    <row r="658" spans="2:10" x14ac:dyDescent="0.2">
      <c r="B658" s="707" t="str">
        <f t="shared" si="10"/>
        <v>CRUZTITLA, XILITLA</v>
      </c>
      <c r="C658" s="708">
        <v>18</v>
      </c>
      <c r="D658" s="707" t="s">
        <v>1129</v>
      </c>
      <c r="E658" s="709">
        <v>54</v>
      </c>
      <c r="F658" s="707" t="s">
        <v>326</v>
      </c>
      <c r="G658" s="710" t="s">
        <v>385</v>
      </c>
      <c r="H658" s="709">
        <v>1</v>
      </c>
      <c r="J658" s="697"/>
    </row>
    <row r="659" spans="2:10" x14ac:dyDescent="0.2">
      <c r="B659" s="707" t="str">
        <f t="shared" si="10"/>
        <v>CRUZTUJUB, TANCANHUITZ</v>
      </c>
      <c r="C659" s="708">
        <v>7</v>
      </c>
      <c r="D659" s="707" t="s">
        <v>1130</v>
      </c>
      <c r="E659" s="709">
        <v>12</v>
      </c>
      <c r="F659" s="707" t="s">
        <v>252</v>
      </c>
      <c r="G659" s="710" t="s">
        <v>385</v>
      </c>
      <c r="H659" s="709">
        <v>1</v>
      </c>
      <c r="J659" s="697"/>
    </row>
    <row r="660" spans="2:10" x14ac:dyDescent="0.2">
      <c r="B660" s="707" t="str">
        <f t="shared" si="10"/>
        <v>CUACHE, AQUISMÓN</v>
      </c>
      <c r="C660" s="708">
        <v>80</v>
      </c>
      <c r="D660" s="707" t="s">
        <v>1131</v>
      </c>
      <c r="E660" s="709">
        <v>3</v>
      </c>
      <c r="F660" s="707" t="s">
        <v>146</v>
      </c>
      <c r="G660" s="710" t="s">
        <v>385</v>
      </c>
      <c r="H660" s="709">
        <v>1</v>
      </c>
      <c r="J660" s="697"/>
    </row>
    <row r="661" spans="2:10" x14ac:dyDescent="0.2">
      <c r="B661" s="707" t="str">
        <f t="shared" si="10"/>
        <v>CUAGUAYOTE, SAN MARTÍN CHALCHICUAUTLA</v>
      </c>
      <c r="C661" s="708">
        <v>181</v>
      </c>
      <c r="D661" s="707" t="s">
        <v>1132</v>
      </c>
      <c r="E661" s="709">
        <v>29</v>
      </c>
      <c r="F661" s="707" t="s">
        <v>242</v>
      </c>
      <c r="G661" s="710" t="s">
        <v>385</v>
      </c>
      <c r="H661" s="709">
        <v>1</v>
      </c>
      <c r="J661" s="697"/>
    </row>
    <row r="662" spans="2:10" x14ac:dyDescent="0.2">
      <c r="B662" s="707" t="str">
        <f t="shared" si="10"/>
        <v>CUÁHUATL, XILITLA</v>
      </c>
      <c r="C662" s="708">
        <v>235</v>
      </c>
      <c r="D662" s="707" t="s">
        <v>1133</v>
      </c>
      <c r="E662" s="709">
        <v>54</v>
      </c>
      <c r="F662" s="707" t="s">
        <v>326</v>
      </c>
      <c r="G662" s="710" t="s">
        <v>385</v>
      </c>
      <c r="H662" s="709">
        <v>1</v>
      </c>
      <c r="J662" s="697"/>
    </row>
    <row r="663" spans="2:10" x14ac:dyDescent="0.2">
      <c r="B663" s="707" t="str">
        <f t="shared" si="10"/>
        <v>CUAJAPA SANTIAGO, TAMAZUNCHALE</v>
      </c>
      <c r="C663" s="708">
        <v>253</v>
      </c>
      <c r="D663" s="707" t="s">
        <v>1134</v>
      </c>
      <c r="E663" s="709">
        <v>37</v>
      </c>
      <c r="F663" s="707" t="s">
        <v>262</v>
      </c>
      <c r="G663" s="710" t="s">
        <v>385</v>
      </c>
      <c r="H663" s="709">
        <v>1</v>
      </c>
      <c r="J663" s="697"/>
    </row>
    <row r="664" spans="2:10" x14ac:dyDescent="0.2">
      <c r="B664" s="707" t="str">
        <f t="shared" si="10"/>
        <v>CUAJAPA TAMÁN, TAMAZUNCHALE</v>
      </c>
      <c r="C664" s="708">
        <v>170</v>
      </c>
      <c r="D664" s="707" t="s">
        <v>1135</v>
      </c>
      <c r="E664" s="709">
        <v>37</v>
      </c>
      <c r="F664" s="707" t="s">
        <v>262</v>
      </c>
      <c r="G664" s="710" t="s">
        <v>385</v>
      </c>
      <c r="H664" s="709">
        <v>1</v>
      </c>
      <c r="J664" s="697"/>
    </row>
    <row r="665" spans="2:10" x14ac:dyDescent="0.2">
      <c r="B665" s="707" t="str">
        <f t="shared" si="10"/>
        <v>CUAJENCO PRIMERA SECCIÓN, TANCANHUITZ</v>
      </c>
      <c r="C665" s="708">
        <v>143</v>
      </c>
      <c r="D665" s="707" t="s">
        <v>1136</v>
      </c>
      <c r="E665" s="709">
        <v>12</v>
      </c>
      <c r="F665" s="707" t="s">
        <v>252</v>
      </c>
      <c r="G665" s="710" t="s">
        <v>385</v>
      </c>
      <c r="H665" s="709">
        <v>1</v>
      </c>
      <c r="J665" s="697"/>
    </row>
    <row r="666" spans="2:10" x14ac:dyDescent="0.2">
      <c r="B666" s="707" t="str">
        <f t="shared" si="10"/>
        <v>CUAJENCO SEGUNDA SECCIÓN, TANCANHUITZ</v>
      </c>
      <c r="C666" s="708">
        <v>91</v>
      </c>
      <c r="D666" s="707" t="s">
        <v>1137</v>
      </c>
      <c r="E666" s="709">
        <v>12</v>
      </c>
      <c r="F666" s="707" t="s">
        <v>252</v>
      </c>
      <c r="G666" s="710" t="s">
        <v>385</v>
      </c>
      <c r="H666" s="709">
        <v>1</v>
      </c>
      <c r="J666" s="697"/>
    </row>
    <row r="667" spans="2:10" x14ac:dyDescent="0.2">
      <c r="B667" s="707" t="str">
        <f t="shared" si="10"/>
        <v>CUAJENCO TERCERA SECCIÓN, TANCANHUITZ</v>
      </c>
      <c r="C667" s="708">
        <v>144</v>
      </c>
      <c r="D667" s="707" t="s">
        <v>1138</v>
      </c>
      <c r="E667" s="709">
        <v>12</v>
      </c>
      <c r="F667" s="707" t="s">
        <v>252</v>
      </c>
      <c r="G667" s="710" t="s">
        <v>385</v>
      </c>
      <c r="H667" s="709">
        <v>1</v>
      </c>
      <c r="J667" s="697"/>
    </row>
    <row r="668" spans="2:10" x14ac:dyDescent="0.2">
      <c r="B668" s="707" t="str">
        <f t="shared" si="10"/>
        <v>CUAPACHO, TAMAZUNCHALE</v>
      </c>
      <c r="C668" s="708">
        <v>215</v>
      </c>
      <c r="D668" s="707" t="s">
        <v>1139</v>
      </c>
      <c r="E668" s="709">
        <v>37</v>
      </c>
      <c r="F668" s="707" t="s">
        <v>262</v>
      </c>
      <c r="G668" s="710" t="s">
        <v>385</v>
      </c>
      <c r="H668" s="709">
        <v>1</v>
      </c>
      <c r="J668" s="697"/>
    </row>
    <row r="669" spans="2:10" x14ac:dyDescent="0.2">
      <c r="B669" s="707" t="str">
        <f t="shared" si="10"/>
        <v>CUAPILOL, TAMAZUNCHALE</v>
      </c>
      <c r="C669" s="708">
        <v>166</v>
      </c>
      <c r="D669" s="707" t="s">
        <v>1140</v>
      </c>
      <c r="E669" s="709">
        <v>37</v>
      </c>
      <c r="F669" s="707" t="s">
        <v>262</v>
      </c>
      <c r="G669" s="710" t="s">
        <v>385</v>
      </c>
      <c r="H669" s="709">
        <v>1</v>
      </c>
      <c r="J669" s="697"/>
    </row>
    <row r="670" spans="2:10" x14ac:dyDescent="0.2">
      <c r="B670" s="707" t="str">
        <f t="shared" si="10"/>
        <v>CUARTILLO NUEVO, XILITLA</v>
      </c>
      <c r="C670" s="708">
        <v>38</v>
      </c>
      <c r="D670" s="707" t="s">
        <v>1141</v>
      </c>
      <c r="E670" s="709">
        <v>54</v>
      </c>
      <c r="F670" s="707" t="s">
        <v>326</v>
      </c>
      <c r="G670" s="710" t="s">
        <v>385</v>
      </c>
      <c r="H670" s="709">
        <v>1</v>
      </c>
      <c r="J670" s="697"/>
    </row>
    <row r="671" spans="2:10" x14ac:dyDescent="0.2">
      <c r="B671" s="707" t="str">
        <f t="shared" si="10"/>
        <v>CUARTILLO VIEJO, XILITLA</v>
      </c>
      <c r="C671" s="708">
        <v>122</v>
      </c>
      <c r="D671" s="707" t="s">
        <v>1142</v>
      </c>
      <c r="E671" s="709">
        <v>54</v>
      </c>
      <c r="F671" s="707" t="s">
        <v>326</v>
      </c>
      <c r="G671" s="710" t="s">
        <v>385</v>
      </c>
      <c r="H671" s="709">
        <v>1</v>
      </c>
      <c r="J671" s="697"/>
    </row>
    <row r="672" spans="2:10" x14ac:dyDescent="0.2">
      <c r="B672" s="707" t="str">
        <f t="shared" si="10"/>
        <v>CUASHILOTITLA, TANCANHUITZ</v>
      </c>
      <c r="C672" s="708">
        <v>140</v>
      </c>
      <c r="D672" s="707" t="s">
        <v>1143</v>
      </c>
      <c r="E672" s="709">
        <v>12</v>
      </c>
      <c r="F672" s="707" t="s">
        <v>252</v>
      </c>
      <c r="G672" s="710" t="s">
        <v>385</v>
      </c>
      <c r="H672" s="709">
        <v>1</v>
      </c>
      <c r="J672" s="697"/>
    </row>
    <row r="673" spans="2:10" x14ac:dyDescent="0.2">
      <c r="B673" s="707" t="str">
        <f t="shared" si="10"/>
        <v>CUATECHIC, TANCANHUITZ</v>
      </c>
      <c r="C673" s="708">
        <v>139</v>
      </c>
      <c r="D673" s="707" t="s">
        <v>1144</v>
      </c>
      <c r="E673" s="709">
        <v>12</v>
      </c>
      <c r="F673" s="707" t="s">
        <v>252</v>
      </c>
      <c r="G673" s="710" t="s">
        <v>385</v>
      </c>
      <c r="H673" s="709">
        <v>1</v>
      </c>
      <c r="J673" s="697"/>
    </row>
    <row r="674" spans="2:10" x14ac:dyDescent="0.2">
      <c r="B674" s="707" t="str">
        <f t="shared" si="10"/>
        <v>CUATECOYO, AXTLA DE TERRAZAS</v>
      </c>
      <c r="C674" s="708">
        <v>17</v>
      </c>
      <c r="D674" s="707" t="s">
        <v>1145</v>
      </c>
      <c r="E674" s="709">
        <v>53</v>
      </c>
      <c r="F674" s="707" t="s">
        <v>150</v>
      </c>
      <c r="G674" s="710" t="s">
        <v>385</v>
      </c>
      <c r="H674" s="709">
        <v>1</v>
      </c>
      <c r="J674" s="697"/>
    </row>
    <row r="675" spans="2:10" x14ac:dyDescent="0.2">
      <c r="B675" s="707" t="str">
        <f t="shared" si="10"/>
        <v>CUATLAMAYÁN, TANCANHUITZ</v>
      </c>
      <c r="C675" s="708">
        <v>9</v>
      </c>
      <c r="D675" s="707" t="s">
        <v>1146</v>
      </c>
      <c r="E675" s="709">
        <v>12</v>
      </c>
      <c r="F675" s="707" t="s">
        <v>252</v>
      </c>
      <c r="G675" s="710" t="s">
        <v>385</v>
      </c>
      <c r="H675" s="709">
        <v>1</v>
      </c>
      <c r="J675" s="697"/>
    </row>
    <row r="676" spans="2:10" x14ac:dyDescent="0.2">
      <c r="B676" s="707" t="str">
        <f t="shared" si="10"/>
        <v>CUATOLOL, TAMAZUNCHALE</v>
      </c>
      <c r="C676" s="708">
        <v>257</v>
      </c>
      <c r="D676" s="707" t="s">
        <v>1147</v>
      </c>
      <c r="E676" s="709">
        <v>37</v>
      </c>
      <c r="F676" s="707" t="s">
        <v>262</v>
      </c>
      <c r="G676" s="710" t="s">
        <v>385</v>
      </c>
      <c r="H676" s="709">
        <v>1</v>
      </c>
      <c r="J676" s="697"/>
    </row>
    <row r="677" spans="2:10" x14ac:dyDescent="0.2">
      <c r="B677" s="707" t="str">
        <f t="shared" si="10"/>
        <v>CUATRO CAMINOS, CIUDAD VALLES</v>
      </c>
      <c r="C677" s="708">
        <v>54</v>
      </c>
      <c r="D677" s="707" t="s">
        <v>1148</v>
      </c>
      <c r="E677" s="709">
        <v>13</v>
      </c>
      <c r="F677" s="707" t="s">
        <v>181</v>
      </c>
      <c r="G677" s="710" t="s">
        <v>385</v>
      </c>
      <c r="H677" s="709">
        <v>1</v>
      </c>
      <c r="J677" s="697"/>
    </row>
    <row r="678" spans="2:10" x14ac:dyDescent="0.2">
      <c r="B678" s="707" t="str">
        <f t="shared" si="10"/>
        <v>CUATRO MILPAS, VANEGAS</v>
      </c>
      <c r="C678" s="708">
        <v>2</v>
      </c>
      <c r="D678" s="707" t="s">
        <v>1149</v>
      </c>
      <c r="E678" s="709">
        <v>44</v>
      </c>
      <c r="F678" s="707" t="s">
        <v>298</v>
      </c>
      <c r="G678" s="710" t="s">
        <v>385</v>
      </c>
      <c r="H678" s="709">
        <v>1</v>
      </c>
      <c r="J678" s="697"/>
    </row>
    <row r="679" spans="2:10" x14ac:dyDescent="0.2">
      <c r="B679" s="707" t="str">
        <f t="shared" si="10"/>
        <v>CUATRO VIENTOS (BUENOS AIRES), SAN LUIS POTOSÍ</v>
      </c>
      <c r="C679" s="708">
        <v>464</v>
      </c>
      <c r="D679" s="707" t="s">
        <v>1150</v>
      </c>
      <c r="E679" s="709">
        <v>28</v>
      </c>
      <c r="F679" s="707" t="s">
        <v>239</v>
      </c>
      <c r="G679" s="710" t="s">
        <v>385</v>
      </c>
      <c r="H679" s="709">
        <v>1</v>
      </c>
      <c r="J679" s="697"/>
    </row>
    <row r="680" spans="2:10" x14ac:dyDescent="0.2">
      <c r="B680" s="707" t="str">
        <f t="shared" si="10"/>
        <v>CUATUCHCO CUAYO PIAXTLA, TANCANHUITZ</v>
      </c>
      <c r="C680" s="708">
        <v>142</v>
      </c>
      <c r="D680" s="707" t="s">
        <v>1151</v>
      </c>
      <c r="E680" s="709">
        <v>12</v>
      </c>
      <c r="F680" s="707" t="s">
        <v>252</v>
      </c>
      <c r="G680" s="710" t="s">
        <v>385</v>
      </c>
      <c r="H680" s="709">
        <v>1</v>
      </c>
      <c r="J680" s="697"/>
    </row>
    <row r="681" spans="2:10" x14ac:dyDescent="0.2">
      <c r="B681" s="707" t="str">
        <f t="shared" si="10"/>
        <v>CUATUCHCO TUZANTLA, TANCANHUITZ</v>
      </c>
      <c r="C681" s="708">
        <v>141</v>
      </c>
      <c r="D681" s="707" t="s">
        <v>1152</v>
      </c>
      <c r="E681" s="709">
        <v>12</v>
      </c>
      <c r="F681" s="707" t="s">
        <v>252</v>
      </c>
      <c r="G681" s="710" t="s">
        <v>385</v>
      </c>
      <c r="H681" s="709">
        <v>1</v>
      </c>
      <c r="J681" s="697"/>
    </row>
    <row r="682" spans="2:10" x14ac:dyDescent="0.2">
      <c r="B682" s="707" t="str">
        <f t="shared" si="10"/>
        <v>CUATZ AJIN (COATZAJÍN), TAMPAMOLÓN CORONA</v>
      </c>
      <c r="C682" s="708">
        <v>24</v>
      </c>
      <c r="D682" s="707" t="s">
        <v>1153</v>
      </c>
      <c r="E682" s="709">
        <v>39</v>
      </c>
      <c r="F682" s="707" t="s">
        <v>276</v>
      </c>
      <c r="G682" s="710" t="s">
        <v>385</v>
      </c>
      <c r="H682" s="709">
        <v>1</v>
      </c>
      <c r="J682" s="697"/>
    </row>
    <row r="683" spans="2:10" x14ac:dyDescent="0.2">
      <c r="B683" s="707" t="str">
        <f t="shared" si="10"/>
        <v>CUATZONTITLA, TAMAZUNCHALE</v>
      </c>
      <c r="C683" s="708">
        <v>22</v>
      </c>
      <c r="D683" s="707" t="s">
        <v>1154</v>
      </c>
      <c r="E683" s="709">
        <v>37</v>
      </c>
      <c r="F683" s="707" t="s">
        <v>262</v>
      </c>
      <c r="G683" s="710" t="s">
        <v>385</v>
      </c>
      <c r="H683" s="709">
        <v>1</v>
      </c>
      <c r="J683" s="697"/>
    </row>
    <row r="684" spans="2:10" x14ac:dyDescent="0.2">
      <c r="B684" s="707" t="str">
        <f t="shared" si="10"/>
        <v>CUAXILOTITLA, MATLAPA</v>
      </c>
      <c r="C684" s="708">
        <v>14</v>
      </c>
      <c r="D684" s="707" t="s">
        <v>1155</v>
      </c>
      <c r="E684" s="709">
        <v>57</v>
      </c>
      <c r="F684" s="707" t="s">
        <v>206</v>
      </c>
      <c r="G684" s="710" t="s">
        <v>385</v>
      </c>
      <c r="H684" s="709">
        <v>1</v>
      </c>
      <c r="J684" s="697"/>
    </row>
    <row r="685" spans="2:10" x14ac:dyDescent="0.2">
      <c r="B685" s="707" t="str">
        <f t="shared" si="10"/>
        <v>CUAXOCOYO UNO LIMONTITLA, SAN MARTÍN CHALCHICUAUTLA</v>
      </c>
      <c r="C685" s="708">
        <v>199</v>
      </c>
      <c r="D685" s="707" t="s">
        <v>1156</v>
      </c>
      <c r="E685" s="709">
        <v>29</v>
      </c>
      <c r="F685" s="707" t="s">
        <v>242</v>
      </c>
      <c r="G685" s="710" t="s">
        <v>385</v>
      </c>
      <c r="H685" s="709">
        <v>1</v>
      </c>
      <c r="J685" s="697"/>
    </row>
    <row r="686" spans="2:10" x14ac:dyDescent="0.2">
      <c r="B686" s="707" t="str">
        <f t="shared" si="10"/>
        <v>CUAYAHUAL, TAMPACÁN</v>
      </c>
      <c r="C686" s="708">
        <v>7</v>
      </c>
      <c r="D686" s="707" t="s">
        <v>1157</v>
      </c>
      <c r="E686" s="709">
        <v>38</v>
      </c>
      <c r="F686" s="707" t="s">
        <v>272</v>
      </c>
      <c r="G686" s="710" t="s">
        <v>385</v>
      </c>
      <c r="H686" s="709">
        <v>1</v>
      </c>
      <c r="J686" s="697"/>
    </row>
    <row r="687" spans="2:10" x14ac:dyDescent="0.2">
      <c r="B687" s="707" t="str">
        <f t="shared" si="10"/>
        <v>CUAYO (CHALCO), AXTLA DE TERRAZAS</v>
      </c>
      <c r="C687" s="708">
        <v>71</v>
      </c>
      <c r="D687" s="707" t="s">
        <v>1158</v>
      </c>
      <c r="E687" s="709">
        <v>53</v>
      </c>
      <c r="F687" s="707" t="s">
        <v>150</v>
      </c>
      <c r="G687" s="710" t="s">
        <v>385</v>
      </c>
      <c r="H687" s="709">
        <v>1</v>
      </c>
      <c r="J687" s="697"/>
    </row>
    <row r="688" spans="2:10" x14ac:dyDescent="0.2">
      <c r="B688" s="707" t="str">
        <f t="shared" si="10"/>
        <v>CUAYO BUENAVISTA, AXTLA DE TERRAZAS</v>
      </c>
      <c r="C688" s="708">
        <v>62</v>
      </c>
      <c r="D688" s="707" t="s">
        <v>1159</v>
      </c>
      <c r="E688" s="709">
        <v>53</v>
      </c>
      <c r="F688" s="707" t="s">
        <v>150</v>
      </c>
      <c r="G688" s="710" t="s">
        <v>385</v>
      </c>
      <c r="H688" s="709">
        <v>1</v>
      </c>
      <c r="J688" s="697"/>
    </row>
    <row r="689" spans="2:10" x14ac:dyDescent="0.2">
      <c r="B689" s="707" t="str">
        <f t="shared" si="10"/>
        <v>CUAYO CERRO, AXTLA DE TERRAZAS</v>
      </c>
      <c r="C689" s="708">
        <v>19</v>
      </c>
      <c r="D689" s="707" t="s">
        <v>1160</v>
      </c>
      <c r="E689" s="709">
        <v>53</v>
      </c>
      <c r="F689" s="707" t="s">
        <v>150</v>
      </c>
      <c r="G689" s="710" t="s">
        <v>385</v>
      </c>
      <c r="H689" s="709">
        <v>1</v>
      </c>
      <c r="J689" s="697"/>
    </row>
    <row r="690" spans="2:10" x14ac:dyDescent="0.2">
      <c r="B690" s="707" t="str">
        <f t="shared" si="10"/>
        <v>CUAYO PIAXTLA, TANCANHUITZ</v>
      </c>
      <c r="C690" s="708">
        <v>272</v>
      </c>
      <c r="D690" s="707" t="s">
        <v>1161</v>
      </c>
      <c r="E690" s="709">
        <v>12</v>
      </c>
      <c r="F690" s="707" t="s">
        <v>252</v>
      </c>
      <c r="G690" s="710" t="s">
        <v>385</v>
      </c>
      <c r="H690" s="709">
        <v>1</v>
      </c>
      <c r="J690" s="697"/>
    </row>
    <row r="691" spans="2:10" x14ac:dyDescent="0.2">
      <c r="B691" s="707" t="str">
        <f t="shared" si="10"/>
        <v>CUAYO, TANCANHUITZ</v>
      </c>
      <c r="C691" s="708">
        <v>10</v>
      </c>
      <c r="D691" s="707" t="s">
        <v>1162</v>
      </c>
      <c r="E691" s="709">
        <v>12</v>
      </c>
      <c r="F691" s="707" t="s">
        <v>252</v>
      </c>
      <c r="G691" s="710" t="s">
        <v>385</v>
      </c>
      <c r="H691" s="709">
        <v>1</v>
      </c>
      <c r="J691" s="697"/>
    </row>
    <row r="692" spans="2:10" x14ac:dyDescent="0.2">
      <c r="B692" s="707" t="str">
        <f t="shared" si="10"/>
        <v>CUCHARÁJATL, XILITLA</v>
      </c>
      <c r="C692" s="708">
        <v>277</v>
      </c>
      <c r="D692" s="707" t="s">
        <v>1163</v>
      </c>
      <c r="E692" s="709">
        <v>54</v>
      </c>
      <c r="F692" s="707" t="s">
        <v>326</v>
      </c>
      <c r="G692" s="710" t="s">
        <v>385</v>
      </c>
      <c r="H692" s="709">
        <v>1</v>
      </c>
      <c r="J692" s="697"/>
    </row>
    <row r="693" spans="2:10" x14ac:dyDescent="0.2">
      <c r="B693" s="707" t="str">
        <f t="shared" si="10"/>
        <v>CUÉCHOD, SAN ANTONIO</v>
      </c>
      <c r="C693" s="708">
        <v>2</v>
      </c>
      <c r="D693" s="707" t="s">
        <v>1164</v>
      </c>
      <c r="E693" s="709">
        <v>26</v>
      </c>
      <c r="F693" s="707" t="s">
        <v>230</v>
      </c>
      <c r="G693" s="710" t="s">
        <v>385</v>
      </c>
      <c r="H693" s="709">
        <v>1</v>
      </c>
      <c r="J693" s="697"/>
    </row>
    <row r="694" spans="2:10" x14ac:dyDescent="0.2">
      <c r="B694" s="707" t="str">
        <f t="shared" si="10"/>
        <v>CUÉLLAR, SALINAS</v>
      </c>
      <c r="C694" s="708">
        <v>58</v>
      </c>
      <c r="D694" s="707" t="s">
        <v>1165</v>
      </c>
      <c r="E694" s="709">
        <v>25</v>
      </c>
      <c r="F694" s="707" t="s">
        <v>165</v>
      </c>
      <c r="G694" s="710" t="s">
        <v>385</v>
      </c>
      <c r="H694" s="709">
        <v>1</v>
      </c>
      <c r="J694" s="697"/>
    </row>
    <row r="695" spans="2:10" x14ac:dyDescent="0.2">
      <c r="B695" s="707" t="str">
        <f t="shared" si="10"/>
        <v>CUESTA BLANCA, TAMASOPO</v>
      </c>
      <c r="C695" s="708">
        <v>22</v>
      </c>
      <c r="D695" s="707" t="s">
        <v>1166</v>
      </c>
      <c r="E695" s="709">
        <v>36</v>
      </c>
      <c r="F695" s="707" t="s">
        <v>259</v>
      </c>
      <c r="G695" s="710" t="s">
        <v>385</v>
      </c>
      <c r="H695" s="709">
        <v>1</v>
      </c>
      <c r="J695" s="697"/>
    </row>
    <row r="696" spans="2:10" x14ac:dyDescent="0.2">
      <c r="B696" s="707" t="str">
        <f t="shared" si="10"/>
        <v>CUESTA DE CAMPA, CERRO DE SAN PEDRO</v>
      </c>
      <c r="C696" s="708">
        <v>3</v>
      </c>
      <c r="D696" s="707" t="s">
        <v>1167</v>
      </c>
      <c r="E696" s="709">
        <v>9</v>
      </c>
      <c r="F696" s="707" t="s">
        <v>162</v>
      </c>
      <c r="G696" s="710" t="s">
        <v>385</v>
      </c>
      <c r="H696" s="709">
        <v>1</v>
      </c>
      <c r="J696" s="697"/>
    </row>
    <row r="697" spans="2:10" x14ac:dyDescent="0.2">
      <c r="B697" s="707" t="str">
        <f t="shared" si="10"/>
        <v>CUETÁB, AQUISMÓN</v>
      </c>
      <c r="C697" s="708">
        <v>84</v>
      </c>
      <c r="D697" s="707" t="s">
        <v>1168</v>
      </c>
      <c r="E697" s="709">
        <v>3</v>
      </c>
      <c r="F697" s="707" t="s">
        <v>146</v>
      </c>
      <c r="G697" s="710" t="s">
        <v>385</v>
      </c>
      <c r="H697" s="709">
        <v>1</v>
      </c>
      <c r="J697" s="697"/>
    </row>
    <row r="698" spans="2:10" x14ac:dyDescent="0.2">
      <c r="B698" s="707" t="str">
        <f t="shared" si="10"/>
        <v>CUEVA DEL TIWI (CUEVA DE LA GAVILUCHA), AQUISMÓN</v>
      </c>
      <c r="C698" s="708">
        <v>258</v>
      </c>
      <c r="D698" s="707" t="s">
        <v>1169</v>
      </c>
      <c r="E698" s="709">
        <v>3</v>
      </c>
      <c r="F698" s="707" t="s">
        <v>146</v>
      </c>
      <c r="G698" s="710" t="s">
        <v>385</v>
      </c>
      <c r="H698" s="709">
        <v>1</v>
      </c>
      <c r="J698" s="697"/>
    </row>
    <row r="699" spans="2:10" x14ac:dyDescent="0.2">
      <c r="B699" s="707" t="str">
        <f t="shared" si="10"/>
        <v>CUICHAPA, MATLAPA</v>
      </c>
      <c r="C699" s="708">
        <v>15</v>
      </c>
      <c r="D699" s="707" t="s">
        <v>1170</v>
      </c>
      <c r="E699" s="709">
        <v>57</v>
      </c>
      <c r="F699" s="707" t="s">
        <v>206</v>
      </c>
      <c r="G699" s="710" t="s">
        <v>385</v>
      </c>
      <c r="H699" s="709">
        <v>1</v>
      </c>
      <c r="J699" s="697"/>
    </row>
    <row r="700" spans="2:10" x14ac:dyDescent="0.2">
      <c r="B700" s="707" t="str">
        <f t="shared" si="10"/>
        <v>CUILOCUAYO, TANCANHUITZ</v>
      </c>
      <c r="C700" s="708">
        <v>145</v>
      </c>
      <c r="D700" s="707" t="s">
        <v>1171</v>
      </c>
      <c r="E700" s="709">
        <v>12</v>
      </c>
      <c r="F700" s="707" t="s">
        <v>252</v>
      </c>
      <c r="G700" s="710" t="s">
        <v>385</v>
      </c>
      <c r="H700" s="709">
        <v>1</v>
      </c>
      <c r="J700" s="697"/>
    </row>
    <row r="701" spans="2:10" x14ac:dyDescent="0.2">
      <c r="B701" s="707" t="str">
        <f t="shared" si="10"/>
        <v>CUILONICO, COXCATLÁN</v>
      </c>
      <c r="C701" s="708">
        <v>10</v>
      </c>
      <c r="D701" s="707" t="s">
        <v>1172</v>
      </c>
      <c r="E701" s="709">
        <v>14</v>
      </c>
      <c r="F701" s="707" t="s">
        <v>185</v>
      </c>
      <c r="G701" s="710" t="s">
        <v>385</v>
      </c>
      <c r="H701" s="709">
        <v>1</v>
      </c>
      <c r="J701" s="697"/>
    </row>
    <row r="702" spans="2:10" x14ac:dyDescent="0.2">
      <c r="B702" s="707" t="str">
        <f t="shared" si="10"/>
        <v>CUITLAMECACO, TAMAZUNCHALE</v>
      </c>
      <c r="C702" s="708">
        <v>272</v>
      </c>
      <c r="D702" s="707" t="s">
        <v>1173</v>
      </c>
      <c r="E702" s="709">
        <v>37</v>
      </c>
      <c r="F702" s="707" t="s">
        <v>262</v>
      </c>
      <c r="G702" s="710" t="s">
        <v>385</v>
      </c>
      <c r="H702" s="709">
        <v>1</v>
      </c>
      <c r="J702" s="697"/>
    </row>
    <row r="703" spans="2:10" x14ac:dyDescent="0.2">
      <c r="B703" s="707" t="str">
        <f t="shared" si="10"/>
        <v>CUITZABTZÉN, TANLAJÁS</v>
      </c>
      <c r="C703" s="708">
        <v>70</v>
      </c>
      <c r="D703" s="707" t="s">
        <v>1174</v>
      </c>
      <c r="E703" s="709">
        <v>41</v>
      </c>
      <c r="F703" s="707" t="s">
        <v>285</v>
      </c>
      <c r="G703" s="710" t="s">
        <v>385</v>
      </c>
      <c r="H703" s="709">
        <v>1</v>
      </c>
      <c r="J703" s="697"/>
    </row>
    <row r="704" spans="2:10" x14ac:dyDescent="0.2">
      <c r="B704" s="707" t="str">
        <f t="shared" si="10"/>
        <v>CUIXCOATITLA (CHALCO), AXTLA DE TERRAZAS</v>
      </c>
      <c r="C704" s="708">
        <v>83</v>
      </c>
      <c r="D704" s="707" t="s">
        <v>1175</v>
      </c>
      <c r="E704" s="709">
        <v>53</v>
      </c>
      <c r="F704" s="707" t="s">
        <v>150</v>
      </c>
      <c r="G704" s="710" t="s">
        <v>385</v>
      </c>
      <c r="H704" s="709">
        <v>1</v>
      </c>
      <c r="J704" s="697"/>
    </row>
    <row r="705" spans="2:10" x14ac:dyDescent="0.2">
      <c r="B705" s="707" t="str">
        <f t="shared" si="10"/>
        <v>CUIXCUATITLA, TAMAZUNCHALE</v>
      </c>
      <c r="C705" s="708">
        <v>30</v>
      </c>
      <c r="D705" s="707" t="s">
        <v>1176</v>
      </c>
      <c r="E705" s="709">
        <v>37</v>
      </c>
      <c r="F705" s="707" t="s">
        <v>262</v>
      </c>
      <c r="G705" s="710" t="s">
        <v>385</v>
      </c>
      <c r="H705" s="709">
        <v>1</v>
      </c>
      <c r="J705" s="697"/>
    </row>
    <row r="706" spans="2:10" x14ac:dyDescent="0.2">
      <c r="B706" s="713" t="str">
        <f t="shared" si="10"/>
        <v>DAMIÁN CARMONA, TAMASOPO</v>
      </c>
      <c r="C706" s="714">
        <v>24</v>
      </c>
      <c r="D706" s="713" t="s">
        <v>1177</v>
      </c>
      <c r="E706" s="715">
        <v>36</v>
      </c>
      <c r="F706" s="713" t="s">
        <v>259</v>
      </c>
      <c r="G706" s="716" t="s">
        <v>386</v>
      </c>
      <c r="H706" s="715">
        <v>2</v>
      </c>
      <c r="J706" s="697"/>
    </row>
    <row r="707" spans="2:10" x14ac:dyDescent="0.2">
      <c r="B707" s="707" t="str">
        <f t="shared" si="10"/>
        <v>DERRAMADERO, ZARAGOZA</v>
      </c>
      <c r="C707" s="708">
        <v>31</v>
      </c>
      <c r="D707" s="707" t="s">
        <v>1178</v>
      </c>
      <c r="E707" s="709">
        <v>55</v>
      </c>
      <c r="F707" s="707" t="s">
        <v>476</v>
      </c>
      <c r="G707" s="710" t="s">
        <v>385</v>
      </c>
      <c r="H707" s="709">
        <v>1</v>
      </c>
      <c r="J707" s="697"/>
    </row>
    <row r="708" spans="2:10" x14ac:dyDescent="0.2">
      <c r="B708" s="713" t="str">
        <f t="shared" si="10"/>
        <v>DERRAMADEROS, CERRITOS</v>
      </c>
      <c r="C708" s="714">
        <v>7</v>
      </c>
      <c r="D708" s="713" t="s">
        <v>1179</v>
      </c>
      <c r="E708" s="715">
        <v>8</v>
      </c>
      <c r="F708" s="713" t="s">
        <v>159</v>
      </c>
      <c r="G708" s="716" t="s">
        <v>386</v>
      </c>
      <c r="H708" s="715">
        <v>2</v>
      </c>
      <c r="J708" s="697"/>
    </row>
    <row r="709" spans="2:10" x14ac:dyDescent="0.2">
      <c r="B709" s="707" t="str">
        <f t="shared" si="10"/>
        <v>DERRAMADEROS, MEXQUITIC DE CARMONA</v>
      </c>
      <c r="C709" s="708">
        <v>25</v>
      </c>
      <c r="D709" s="707" t="s">
        <v>1179</v>
      </c>
      <c r="E709" s="709">
        <v>21</v>
      </c>
      <c r="F709" s="707" t="s">
        <v>209</v>
      </c>
      <c r="G709" s="710" t="s">
        <v>385</v>
      </c>
      <c r="H709" s="709">
        <v>1</v>
      </c>
      <c r="J709" s="697"/>
    </row>
    <row r="710" spans="2:10" x14ac:dyDescent="0.2">
      <c r="B710" s="707" t="str">
        <f t="shared" ref="B710:B773" si="11">CONCATENATE(D710,","," ",F710)</f>
        <v>DERRAMADEROS, VILLA DE ARISTA</v>
      </c>
      <c r="C710" s="708">
        <v>12</v>
      </c>
      <c r="D710" s="707" t="s">
        <v>1179</v>
      </c>
      <c r="E710" s="709">
        <v>56</v>
      </c>
      <c r="F710" s="707" t="s">
        <v>308</v>
      </c>
      <c r="G710" s="710" t="s">
        <v>385</v>
      </c>
      <c r="H710" s="709">
        <v>1</v>
      </c>
      <c r="J710" s="697"/>
    </row>
    <row r="711" spans="2:10" x14ac:dyDescent="0.2">
      <c r="B711" s="707" t="str">
        <f t="shared" si="11"/>
        <v>DESMONTES DE CATORCE (LOS TAHONITAS), CATORCE</v>
      </c>
      <c r="C711" s="708">
        <v>183</v>
      </c>
      <c r="D711" s="707" t="s">
        <v>1180</v>
      </c>
      <c r="E711" s="709">
        <v>6</v>
      </c>
      <c r="F711" s="707" t="s">
        <v>580</v>
      </c>
      <c r="G711" s="710" t="s">
        <v>385</v>
      </c>
      <c r="H711" s="709">
        <v>1</v>
      </c>
      <c r="J711" s="697"/>
    </row>
    <row r="712" spans="2:10" x14ac:dyDescent="0.2">
      <c r="B712" s="707" t="str">
        <f t="shared" si="11"/>
        <v>DESPARRAMADAS, RIOVERDE</v>
      </c>
      <c r="C712" s="708">
        <v>28</v>
      </c>
      <c r="D712" s="707" t="s">
        <v>1181</v>
      </c>
      <c r="E712" s="709">
        <v>24</v>
      </c>
      <c r="F712" s="707" t="s">
        <v>175</v>
      </c>
      <c r="G712" s="710" t="s">
        <v>385</v>
      </c>
      <c r="H712" s="709">
        <v>1</v>
      </c>
      <c r="J712" s="697"/>
    </row>
    <row r="713" spans="2:10" x14ac:dyDescent="0.2">
      <c r="B713" s="707" t="str">
        <f t="shared" si="11"/>
        <v>DHOKOB, TANLAJÁS</v>
      </c>
      <c r="C713" s="708">
        <v>108</v>
      </c>
      <c r="D713" s="707" t="s">
        <v>1182</v>
      </c>
      <c r="E713" s="709">
        <v>41</v>
      </c>
      <c r="F713" s="707" t="s">
        <v>285</v>
      </c>
      <c r="G713" s="710" t="s">
        <v>385</v>
      </c>
      <c r="H713" s="709">
        <v>1</v>
      </c>
      <c r="J713" s="697"/>
    </row>
    <row r="714" spans="2:10" x14ac:dyDescent="0.2">
      <c r="B714" s="707" t="str">
        <f t="shared" si="11"/>
        <v>DIECISÉIS DE SEPTIEMBRE, MATEHUALA</v>
      </c>
      <c r="C714" s="708">
        <v>16</v>
      </c>
      <c r="D714" s="707" t="s">
        <v>1183</v>
      </c>
      <c r="E714" s="709">
        <v>20</v>
      </c>
      <c r="F714" s="707" t="s">
        <v>170</v>
      </c>
      <c r="G714" s="710" t="s">
        <v>385</v>
      </c>
      <c r="H714" s="709">
        <v>1</v>
      </c>
      <c r="J714" s="697"/>
    </row>
    <row r="715" spans="2:10" x14ac:dyDescent="0.2">
      <c r="B715" s="707" t="str">
        <f t="shared" si="11"/>
        <v>DIEGO MARTÍN (CHARCO COLORADO), SALINAS</v>
      </c>
      <c r="C715" s="708">
        <v>11</v>
      </c>
      <c r="D715" s="707" t="s">
        <v>1184</v>
      </c>
      <c r="E715" s="709">
        <v>25</v>
      </c>
      <c r="F715" s="707" t="s">
        <v>165</v>
      </c>
      <c r="G715" s="710" t="s">
        <v>385</v>
      </c>
      <c r="H715" s="709">
        <v>1</v>
      </c>
      <c r="J715" s="697"/>
    </row>
    <row r="716" spans="2:10" x14ac:dyDescent="0.2">
      <c r="B716" s="707" t="str">
        <f t="shared" si="11"/>
        <v>DIEGO RUIZ, RIOVERDE</v>
      </c>
      <c r="C716" s="708">
        <v>29</v>
      </c>
      <c r="D716" s="707" t="s">
        <v>1185</v>
      </c>
      <c r="E716" s="709">
        <v>24</v>
      </c>
      <c r="F716" s="707" t="s">
        <v>175</v>
      </c>
      <c r="G716" s="710" t="s">
        <v>385</v>
      </c>
      <c r="H716" s="709">
        <v>1</v>
      </c>
      <c r="J716" s="697"/>
    </row>
    <row r="717" spans="2:10" x14ac:dyDescent="0.2">
      <c r="B717" s="707" t="str">
        <f t="shared" si="11"/>
        <v>DIVISADERO, CERRO DE SAN PEDRO</v>
      </c>
      <c r="C717" s="708">
        <v>4</v>
      </c>
      <c r="D717" s="707" t="s">
        <v>1186</v>
      </c>
      <c r="E717" s="709">
        <v>9</v>
      </c>
      <c r="F717" s="707" t="s">
        <v>162</v>
      </c>
      <c r="G717" s="710" t="s">
        <v>385</v>
      </c>
      <c r="H717" s="709">
        <v>1</v>
      </c>
      <c r="J717" s="697"/>
    </row>
    <row r="718" spans="2:10" x14ac:dyDescent="0.2">
      <c r="B718" s="707" t="str">
        <f t="shared" si="11"/>
        <v>DIVISIÓN DEL NORTE PRIMERA SECCIÓN, SOLEDAD DE GRACIANO SÁNCHEZ</v>
      </c>
      <c r="C718" s="708">
        <v>147</v>
      </c>
      <c r="D718" s="707" t="s">
        <v>1187</v>
      </c>
      <c r="E718" s="709">
        <v>35</v>
      </c>
      <c r="F718" s="707" t="s">
        <v>264</v>
      </c>
      <c r="G718" s="710" t="s">
        <v>385</v>
      </c>
      <c r="H718" s="709">
        <v>1</v>
      </c>
      <c r="J718" s="697"/>
    </row>
    <row r="719" spans="2:10" x14ac:dyDescent="0.2">
      <c r="B719" s="707" t="str">
        <f t="shared" si="11"/>
        <v>DIVISIÓN DEL NORTE SEGUNDA SECCIÓN, SOLEDAD DE GRACIANO SÁNCHEZ</v>
      </c>
      <c r="C719" s="708">
        <v>148</v>
      </c>
      <c r="D719" s="707" t="s">
        <v>1188</v>
      </c>
      <c r="E719" s="709">
        <v>35</v>
      </c>
      <c r="F719" s="707" t="s">
        <v>264</v>
      </c>
      <c r="G719" s="710" t="s">
        <v>385</v>
      </c>
      <c r="H719" s="709">
        <v>1</v>
      </c>
      <c r="J719" s="697"/>
    </row>
    <row r="720" spans="2:10" x14ac:dyDescent="0.2">
      <c r="B720" s="707" t="str">
        <f t="shared" si="11"/>
        <v>DOCTOR SALVADOR NAVA MARTÍNEZ (NUEVO SANTA RITA), TAMPACÁN</v>
      </c>
      <c r="C720" s="708">
        <v>116</v>
      </c>
      <c r="D720" s="707" t="s">
        <v>1189</v>
      </c>
      <c r="E720" s="709">
        <v>38</v>
      </c>
      <c r="F720" s="707" t="s">
        <v>272</v>
      </c>
      <c r="G720" s="710" t="s">
        <v>385</v>
      </c>
      <c r="H720" s="709">
        <v>1</v>
      </c>
      <c r="J720" s="697"/>
    </row>
    <row r="721" spans="2:10" x14ac:dyDescent="0.2">
      <c r="B721" s="707" t="str">
        <f t="shared" si="11"/>
        <v>DOMINGO GÁMEZ, GUADALCÁZAR</v>
      </c>
      <c r="C721" s="708">
        <v>13</v>
      </c>
      <c r="D721" s="707" t="s">
        <v>1190</v>
      </c>
      <c r="E721" s="709">
        <v>17</v>
      </c>
      <c r="F721" s="707" t="s">
        <v>193</v>
      </c>
      <c r="G721" s="710" t="s">
        <v>385</v>
      </c>
      <c r="H721" s="709">
        <v>1</v>
      </c>
      <c r="J721" s="697"/>
    </row>
    <row r="722" spans="2:10" x14ac:dyDescent="0.2">
      <c r="B722" s="707" t="str">
        <f t="shared" si="11"/>
        <v>DOMINGO ZAPOYO, SAN MARTÍN CHALCHICUAUTLA</v>
      </c>
      <c r="C722" s="708">
        <v>29</v>
      </c>
      <c r="D722" s="707" t="s">
        <v>1191</v>
      </c>
      <c r="E722" s="709">
        <v>29</v>
      </c>
      <c r="F722" s="707" t="s">
        <v>242</v>
      </c>
      <c r="G722" s="710" t="s">
        <v>385</v>
      </c>
      <c r="H722" s="709">
        <v>1</v>
      </c>
      <c r="J722" s="697"/>
    </row>
    <row r="723" spans="2:10" x14ac:dyDescent="0.2">
      <c r="B723" s="707" t="str">
        <f t="shared" si="11"/>
        <v>DON DIEGO, VENADO</v>
      </c>
      <c r="C723" s="708">
        <v>21</v>
      </c>
      <c r="D723" s="707" t="s">
        <v>1192</v>
      </c>
      <c r="E723" s="709">
        <v>45</v>
      </c>
      <c r="F723" s="707" t="s">
        <v>303</v>
      </c>
      <c r="G723" s="710" t="s">
        <v>385</v>
      </c>
      <c r="H723" s="709">
        <v>1</v>
      </c>
      <c r="J723" s="697"/>
    </row>
    <row r="724" spans="2:10" x14ac:dyDescent="0.2">
      <c r="B724" s="707" t="str">
        <f t="shared" si="11"/>
        <v>DOS PIEDRAS, TAMPAMOLÓN CORONA</v>
      </c>
      <c r="C724" s="708">
        <v>31</v>
      </c>
      <c r="D724" s="707" t="s">
        <v>1193</v>
      </c>
      <c r="E724" s="709">
        <v>39</v>
      </c>
      <c r="F724" s="707" t="s">
        <v>276</v>
      </c>
      <c r="G724" s="710" t="s">
        <v>385</v>
      </c>
      <c r="H724" s="709">
        <v>1</v>
      </c>
      <c r="J724" s="697"/>
    </row>
    <row r="725" spans="2:10" x14ac:dyDescent="0.2">
      <c r="B725" s="707" t="str">
        <f t="shared" si="11"/>
        <v>DULCE GRANDE, VILLA DE RAMOS</v>
      </c>
      <c r="C725" s="708">
        <v>12</v>
      </c>
      <c r="D725" s="707" t="s">
        <v>1194</v>
      </c>
      <c r="E725" s="709">
        <v>49</v>
      </c>
      <c r="F725" s="707" t="s">
        <v>216</v>
      </c>
      <c r="G725" s="710" t="s">
        <v>385</v>
      </c>
      <c r="H725" s="709">
        <v>1</v>
      </c>
      <c r="J725" s="697"/>
    </row>
    <row r="726" spans="2:10" x14ac:dyDescent="0.2">
      <c r="B726" s="713" t="str">
        <f t="shared" si="11"/>
        <v>ÉBANO, EBANO</v>
      </c>
      <c r="C726" s="714">
        <v>1</v>
      </c>
      <c r="D726" s="713" t="s">
        <v>1195</v>
      </c>
      <c r="E726" s="715">
        <v>16</v>
      </c>
      <c r="F726" s="713" t="s">
        <v>188</v>
      </c>
      <c r="G726" s="716" t="s">
        <v>387</v>
      </c>
      <c r="H726" s="715">
        <v>3</v>
      </c>
      <c r="J726" s="697"/>
    </row>
    <row r="727" spans="2:10" x14ac:dyDescent="0.2">
      <c r="B727" s="707" t="str">
        <f t="shared" si="11"/>
        <v>ECUATITLA, TAMAZUNCHALE</v>
      </c>
      <c r="C727" s="708">
        <v>36</v>
      </c>
      <c r="D727" s="707" t="s">
        <v>1196</v>
      </c>
      <c r="E727" s="709">
        <v>37</v>
      </c>
      <c r="F727" s="707" t="s">
        <v>262</v>
      </c>
      <c r="G727" s="710" t="s">
        <v>385</v>
      </c>
      <c r="H727" s="709">
        <v>1</v>
      </c>
      <c r="J727" s="697"/>
    </row>
    <row r="728" spans="2:10" x14ac:dyDescent="0.2">
      <c r="B728" s="707" t="str">
        <f t="shared" si="11"/>
        <v>EJIDO AJINCHE, EBANO</v>
      </c>
      <c r="C728" s="708">
        <v>104</v>
      </c>
      <c r="D728" s="707" t="s">
        <v>1197</v>
      </c>
      <c r="E728" s="709">
        <v>16</v>
      </c>
      <c r="F728" s="707" t="s">
        <v>188</v>
      </c>
      <c r="G728" s="710" t="s">
        <v>385</v>
      </c>
      <c r="H728" s="709">
        <v>1</v>
      </c>
      <c r="J728" s="697"/>
    </row>
    <row r="729" spans="2:10" x14ac:dyDescent="0.2">
      <c r="B729" s="707" t="str">
        <f t="shared" si="11"/>
        <v>EJIDO AMPLIACIÓN TAMPACOY, EBANO</v>
      </c>
      <c r="C729" s="708">
        <v>154</v>
      </c>
      <c r="D729" s="707" t="s">
        <v>1198</v>
      </c>
      <c r="E729" s="709">
        <v>16</v>
      </c>
      <c r="F729" s="707" t="s">
        <v>188</v>
      </c>
      <c r="G729" s="710" t="s">
        <v>385</v>
      </c>
      <c r="H729" s="709">
        <v>1</v>
      </c>
      <c r="J729" s="697"/>
    </row>
    <row r="730" spans="2:10" x14ac:dyDescent="0.2">
      <c r="B730" s="707" t="str">
        <f t="shared" si="11"/>
        <v>EJIDO AMPLIACIÓN VELAZCO, EBANO</v>
      </c>
      <c r="C730" s="708">
        <v>62</v>
      </c>
      <c r="D730" s="707" t="s">
        <v>1199</v>
      </c>
      <c r="E730" s="709">
        <v>16</v>
      </c>
      <c r="F730" s="707" t="s">
        <v>188</v>
      </c>
      <c r="G730" s="710" t="s">
        <v>385</v>
      </c>
      <c r="H730" s="709">
        <v>1</v>
      </c>
      <c r="J730" s="697"/>
    </row>
    <row r="731" spans="2:10" x14ac:dyDescent="0.2">
      <c r="B731" s="707" t="str">
        <f t="shared" si="11"/>
        <v>EJIDO CALMECAYO, COXCATLÁN</v>
      </c>
      <c r="C731" s="708">
        <v>7</v>
      </c>
      <c r="D731" s="707" t="s">
        <v>1200</v>
      </c>
      <c r="E731" s="709">
        <v>14</v>
      </c>
      <c r="F731" s="707" t="s">
        <v>185</v>
      </c>
      <c r="G731" s="710" t="s">
        <v>385</v>
      </c>
      <c r="H731" s="709">
        <v>1</v>
      </c>
      <c r="J731" s="697"/>
    </row>
    <row r="732" spans="2:10" x14ac:dyDescent="0.2">
      <c r="B732" s="707" t="str">
        <f t="shared" si="11"/>
        <v>EJIDO DE MORAS, MEXQUITIC DE CARMONA</v>
      </c>
      <c r="C732" s="708">
        <v>122</v>
      </c>
      <c r="D732" s="707" t="s">
        <v>1201</v>
      </c>
      <c r="E732" s="709">
        <v>21</v>
      </c>
      <c r="F732" s="707" t="s">
        <v>209</v>
      </c>
      <c r="G732" s="710" t="s">
        <v>385</v>
      </c>
      <c r="H732" s="709">
        <v>1</v>
      </c>
      <c r="J732" s="697"/>
    </row>
    <row r="733" spans="2:10" x14ac:dyDescent="0.2">
      <c r="B733" s="707" t="str">
        <f t="shared" si="11"/>
        <v>EJIDO DEL CENTRO, AHUALULCO</v>
      </c>
      <c r="C733" s="708">
        <v>17</v>
      </c>
      <c r="D733" s="707" t="s">
        <v>1202</v>
      </c>
      <c r="E733" s="709">
        <v>1</v>
      </c>
      <c r="F733" s="707" t="s">
        <v>202</v>
      </c>
      <c r="G733" s="710" t="s">
        <v>385</v>
      </c>
      <c r="H733" s="709">
        <v>1</v>
      </c>
      <c r="J733" s="697"/>
    </row>
    <row r="734" spans="2:10" x14ac:dyDescent="0.2">
      <c r="B734" s="707" t="str">
        <f t="shared" si="11"/>
        <v>EJIDO DOCE DE OCTUBRE, EBANO</v>
      </c>
      <c r="C734" s="708">
        <v>151</v>
      </c>
      <c r="D734" s="707" t="s">
        <v>1203</v>
      </c>
      <c r="E734" s="709">
        <v>16</v>
      </c>
      <c r="F734" s="707" t="s">
        <v>188</v>
      </c>
      <c r="G734" s="710" t="s">
        <v>385</v>
      </c>
      <c r="H734" s="709">
        <v>1</v>
      </c>
      <c r="J734" s="697"/>
    </row>
    <row r="735" spans="2:10" x14ac:dyDescent="0.2">
      <c r="B735" s="707" t="str">
        <f t="shared" si="11"/>
        <v>EJIDO DOMINGO, SAN MARTÍN CHALCHICUAUTLA</v>
      </c>
      <c r="C735" s="708">
        <v>75</v>
      </c>
      <c r="D735" s="707" t="s">
        <v>1204</v>
      </c>
      <c r="E735" s="709">
        <v>29</v>
      </c>
      <c r="F735" s="707" t="s">
        <v>242</v>
      </c>
      <c r="G735" s="710" t="s">
        <v>385</v>
      </c>
      <c r="H735" s="709">
        <v>1</v>
      </c>
      <c r="J735" s="697"/>
    </row>
    <row r="736" spans="2:10" x14ac:dyDescent="0.2">
      <c r="B736" s="707" t="str">
        <f t="shared" si="11"/>
        <v>EJIDO ÉBANO, EBANO</v>
      </c>
      <c r="C736" s="708">
        <v>134</v>
      </c>
      <c r="D736" s="707" t="s">
        <v>1205</v>
      </c>
      <c r="E736" s="709">
        <v>16</v>
      </c>
      <c r="F736" s="707" t="s">
        <v>188</v>
      </c>
      <c r="G736" s="710" t="s">
        <v>385</v>
      </c>
      <c r="H736" s="709">
        <v>1</v>
      </c>
      <c r="J736" s="697"/>
    </row>
    <row r="737" spans="2:10" x14ac:dyDescent="0.2">
      <c r="B737" s="707" t="str">
        <f t="shared" si="11"/>
        <v>EJIDO EL BARRANCÓN, TANLAJÁS</v>
      </c>
      <c r="C737" s="708">
        <v>6</v>
      </c>
      <c r="D737" s="707" t="s">
        <v>1206</v>
      </c>
      <c r="E737" s="709">
        <v>41</v>
      </c>
      <c r="F737" s="707" t="s">
        <v>285</v>
      </c>
      <c r="G737" s="710" t="s">
        <v>385</v>
      </c>
      <c r="H737" s="709">
        <v>1</v>
      </c>
      <c r="J737" s="697"/>
    </row>
    <row r="738" spans="2:10" x14ac:dyDescent="0.2">
      <c r="B738" s="707" t="str">
        <f t="shared" si="11"/>
        <v>EJIDO EL CHUCHUPE, CIUDAD VALLES</v>
      </c>
      <c r="C738" s="708">
        <v>61</v>
      </c>
      <c r="D738" s="707" t="s">
        <v>1207</v>
      </c>
      <c r="E738" s="709">
        <v>13</v>
      </c>
      <c r="F738" s="707" t="s">
        <v>181</v>
      </c>
      <c r="G738" s="710" t="s">
        <v>385</v>
      </c>
      <c r="H738" s="709">
        <v>1</v>
      </c>
      <c r="J738" s="697"/>
    </row>
    <row r="739" spans="2:10" x14ac:dyDescent="0.2">
      <c r="B739" s="707" t="str">
        <f t="shared" si="11"/>
        <v>EJIDO EL LOBO, CIUDAD VALLES</v>
      </c>
      <c r="C739" s="708">
        <v>264</v>
      </c>
      <c r="D739" s="707" t="s">
        <v>1208</v>
      </c>
      <c r="E739" s="709">
        <v>13</v>
      </c>
      <c r="F739" s="707" t="s">
        <v>181</v>
      </c>
      <c r="G739" s="710" t="s">
        <v>385</v>
      </c>
      <c r="H739" s="709">
        <v>1</v>
      </c>
      <c r="J739" s="697"/>
    </row>
    <row r="740" spans="2:10" x14ac:dyDescent="0.2">
      <c r="B740" s="707" t="str">
        <f t="shared" si="11"/>
        <v>EJIDO EL PUENTE (EL RINCÓN), TAMPAMOLÓN CORONA</v>
      </c>
      <c r="C740" s="708">
        <v>120</v>
      </c>
      <c r="D740" s="707" t="s">
        <v>1209</v>
      </c>
      <c r="E740" s="709">
        <v>39</v>
      </c>
      <c r="F740" s="707" t="s">
        <v>276</v>
      </c>
      <c r="G740" s="710" t="s">
        <v>385</v>
      </c>
      <c r="H740" s="709">
        <v>1</v>
      </c>
      <c r="J740" s="697"/>
    </row>
    <row r="741" spans="2:10" x14ac:dyDescent="0.2">
      <c r="B741" s="707" t="str">
        <f t="shared" si="11"/>
        <v>EJIDO EL SALERO, VENADO</v>
      </c>
      <c r="C741" s="708">
        <v>118</v>
      </c>
      <c r="D741" s="707" t="s">
        <v>1210</v>
      </c>
      <c r="E741" s="709">
        <v>45</v>
      </c>
      <c r="F741" s="707" t="s">
        <v>303</v>
      </c>
      <c r="G741" s="710" t="s">
        <v>385</v>
      </c>
      <c r="H741" s="709">
        <v>1</v>
      </c>
      <c r="J741" s="697"/>
    </row>
    <row r="742" spans="2:10" x14ac:dyDescent="0.2">
      <c r="B742" s="707" t="str">
        <f t="shared" si="11"/>
        <v>EJIDO EL TZAJIB, TANLAJÁS</v>
      </c>
      <c r="C742" s="708">
        <v>102</v>
      </c>
      <c r="D742" s="707" t="s">
        <v>1211</v>
      </c>
      <c r="E742" s="709">
        <v>41</v>
      </c>
      <c r="F742" s="707" t="s">
        <v>285</v>
      </c>
      <c r="G742" s="710" t="s">
        <v>385</v>
      </c>
      <c r="H742" s="709">
        <v>1</v>
      </c>
      <c r="J742" s="697"/>
    </row>
    <row r="743" spans="2:10" x14ac:dyDescent="0.2">
      <c r="B743" s="707" t="str">
        <f t="shared" si="11"/>
        <v>EJIDO EL ZAPOTE, SOLEDAD DE GRACIANO SÁNCHEZ</v>
      </c>
      <c r="C743" s="708">
        <v>97</v>
      </c>
      <c r="D743" s="707" t="s">
        <v>1212</v>
      </c>
      <c r="E743" s="709">
        <v>35</v>
      </c>
      <c r="F743" s="707" t="s">
        <v>264</v>
      </c>
      <c r="G743" s="710" t="s">
        <v>385</v>
      </c>
      <c r="H743" s="709">
        <v>1</v>
      </c>
      <c r="J743" s="697"/>
    </row>
    <row r="744" spans="2:10" x14ac:dyDescent="0.2">
      <c r="B744" s="707" t="str">
        <f t="shared" si="11"/>
        <v>EJIDO EMILIANO ZAPATA, CIUDAD VALLES</v>
      </c>
      <c r="C744" s="708">
        <v>594</v>
      </c>
      <c r="D744" s="707" t="s">
        <v>1213</v>
      </c>
      <c r="E744" s="709">
        <v>13</v>
      </c>
      <c r="F744" s="707" t="s">
        <v>181</v>
      </c>
      <c r="G744" s="710" t="s">
        <v>385</v>
      </c>
      <c r="H744" s="709">
        <v>1</v>
      </c>
      <c r="J744" s="697"/>
    </row>
    <row r="745" spans="2:10" x14ac:dyDescent="0.2">
      <c r="B745" s="713" t="str">
        <f t="shared" si="11"/>
        <v>EJIDO FULGENCIO M. SANTOS (EJIDO SOSTEPEC), EBANO</v>
      </c>
      <c r="C745" s="714">
        <v>157</v>
      </c>
      <c r="D745" s="713" t="s">
        <v>1214</v>
      </c>
      <c r="E745" s="715">
        <v>16</v>
      </c>
      <c r="F745" s="713" t="s">
        <v>188</v>
      </c>
      <c r="G745" s="716" t="s">
        <v>386</v>
      </c>
      <c r="H745" s="715">
        <v>2</v>
      </c>
      <c r="J745" s="697"/>
    </row>
    <row r="746" spans="2:10" x14ac:dyDescent="0.2">
      <c r="B746" s="707" t="str">
        <f t="shared" si="11"/>
        <v>EJIDO GOGORRÓN (EX-HACIENDA DE GOGORRÓN), VILLA DE REYES</v>
      </c>
      <c r="C746" s="708">
        <v>19</v>
      </c>
      <c r="D746" s="707" t="s">
        <v>1215</v>
      </c>
      <c r="E746" s="709">
        <v>50</v>
      </c>
      <c r="F746" s="707" t="s">
        <v>208</v>
      </c>
      <c r="G746" s="710" t="s">
        <v>385</v>
      </c>
      <c r="H746" s="709">
        <v>1</v>
      </c>
      <c r="J746" s="697"/>
    </row>
    <row r="747" spans="2:10" x14ac:dyDescent="0.2">
      <c r="B747" s="707" t="str">
        <f t="shared" si="11"/>
        <v>EJIDO GRACIANO SÁNCHEZ, TAMUÍN</v>
      </c>
      <c r="C747" s="708">
        <v>462</v>
      </c>
      <c r="D747" s="707" t="s">
        <v>1216</v>
      </c>
      <c r="E747" s="709">
        <v>40</v>
      </c>
      <c r="F747" s="707" t="s">
        <v>279</v>
      </c>
      <c r="G747" s="710" t="s">
        <v>385</v>
      </c>
      <c r="H747" s="709">
        <v>1</v>
      </c>
      <c r="J747" s="697"/>
    </row>
    <row r="748" spans="2:10" x14ac:dyDescent="0.2">
      <c r="B748" s="707" t="str">
        <f t="shared" si="11"/>
        <v>EJIDO HIDALGO, CEDRAL</v>
      </c>
      <c r="C748" s="708">
        <v>13</v>
      </c>
      <c r="D748" s="707" t="s">
        <v>1217</v>
      </c>
      <c r="E748" s="709">
        <v>7</v>
      </c>
      <c r="F748" s="707" t="s">
        <v>157</v>
      </c>
      <c r="G748" s="710" t="s">
        <v>385</v>
      </c>
      <c r="H748" s="709">
        <v>1</v>
      </c>
      <c r="J748" s="697"/>
    </row>
    <row r="749" spans="2:10" x14ac:dyDescent="0.2">
      <c r="B749" s="707" t="str">
        <f t="shared" si="11"/>
        <v>EJIDO JUÁREZ DOS, CHARCAS</v>
      </c>
      <c r="C749" s="708">
        <v>263</v>
      </c>
      <c r="D749" s="707" t="s">
        <v>1218</v>
      </c>
      <c r="E749" s="709">
        <v>15</v>
      </c>
      <c r="F749" s="707" t="s">
        <v>167</v>
      </c>
      <c r="G749" s="710" t="s">
        <v>385</v>
      </c>
      <c r="H749" s="709">
        <v>1</v>
      </c>
      <c r="J749" s="697"/>
    </row>
    <row r="750" spans="2:10" x14ac:dyDescent="0.2">
      <c r="B750" s="713" t="str">
        <f t="shared" si="11"/>
        <v>EJIDO JUÁREZ, CHARCAS</v>
      </c>
      <c r="C750" s="714">
        <v>22</v>
      </c>
      <c r="D750" s="713" t="s">
        <v>1219</v>
      </c>
      <c r="E750" s="715">
        <v>15</v>
      </c>
      <c r="F750" s="713" t="s">
        <v>167</v>
      </c>
      <c r="G750" s="716" t="s">
        <v>386</v>
      </c>
      <c r="H750" s="715">
        <v>2</v>
      </c>
      <c r="J750" s="697"/>
    </row>
    <row r="751" spans="2:10" x14ac:dyDescent="0.2">
      <c r="B751" s="707" t="str">
        <f t="shared" si="11"/>
        <v>EJIDO JUÁREZ, MOCTEZUMA</v>
      </c>
      <c r="C751" s="708">
        <v>24</v>
      </c>
      <c r="D751" s="707" t="s">
        <v>1219</v>
      </c>
      <c r="E751" s="709">
        <v>22</v>
      </c>
      <c r="F751" s="707" t="s">
        <v>213</v>
      </c>
      <c r="G751" s="710" t="s">
        <v>385</v>
      </c>
      <c r="H751" s="709">
        <v>1</v>
      </c>
      <c r="J751" s="697"/>
    </row>
    <row r="752" spans="2:10" x14ac:dyDescent="0.2">
      <c r="B752" s="707" t="str">
        <f t="shared" si="11"/>
        <v>EJIDO LA ARGENTINA, TANLAJÁS</v>
      </c>
      <c r="C752" s="708">
        <v>4</v>
      </c>
      <c r="D752" s="707" t="s">
        <v>1220</v>
      </c>
      <c r="E752" s="709">
        <v>41</v>
      </c>
      <c r="F752" s="707" t="s">
        <v>285</v>
      </c>
      <c r="G752" s="710" t="s">
        <v>385</v>
      </c>
      <c r="H752" s="709">
        <v>1</v>
      </c>
      <c r="J752" s="697"/>
    </row>
    <row r="753" spans="2:10" x14ac:dyDescent="0.2">
      <c r="B753" s="707" t="str">
        <f t="shared" si="11"/>
        <v>EJIDO LA BOLSA UNO, SAN VICENTE TANCUAYALAB</v>
      </c>
      <c r="C753" s="708">
        <v>98</v>
      </c>
      <c r="D753" s="707" t="s">
        <v>1221</v>
      </c>
      <c r="E753" s="709">
        <v>34</v>
      </c>
      <c r="F753" s="707" t="s">
        <v>250</v>
      </c>
      <c r="G753" s="710" t="s">
        <v>385</v>
      </c>
      <c r="H753" s="709">
        <v>1</v>
      </c>
      <c r="J753" s="697"/>
    </row>
    <row r="754" spans="2:10" x14ac:dyDescent="0.2">
      <c r="B754" s="707" t="str">
        <f t="shared" si="11"/>
        <v>EJIDO LA CEBADILLA, TANLAJÁS</v>
      </c>
      <c r="C754" s="708">
        <v>10</v>
      </c>
      <c r="D754" s="707" t="s">
        <v>1222</v>
      </c>
      <c r="E754" s="709">
        <v>41</v>
      </c>
      <c r="F754" s="707" t="s">
        <v>285</v>
      </c>
      <c r="G754" s="710" t="s">
        <v>385</v>
      </c>
      <c r="H754" s="709">
        <v>1</v>
      </c>
      <c r="J754" s="697"/>
    </row>
    <row r="755" spans="2:10" x14ac:dyDescent="0.2">
      <c r="B755" s="707" t="str">
        <f t="shared" si="11"/>
        <v>EJIDO LA CEIBA, TANCANHUITZ</v>
      </c>
      <c r="C755" s="708">
        <v>134</v>
      </c>
      <c r="D755" s="707" t="s">
        <v>1223</v>
      </c>
      <c r="E755" s="709">
        <v>12</v>
      </c>
      <c r="F755" s="707" t="s">
        <v>252</v>
      </c>
      <c r="G755" s="710" t="s">
        <v>385</v>
      </c>
      <c r="H755" s="709">
        <v>1</v>
      </c>
      <c r="J755" s="697"/>
    </row>
    <row r="756" spans="2:10" x14ac:dyDescent="0.2">
      <c r="B756" s="707" t="str">
        <f t="shared" si="11"/>
        <v>EJIDO LA CONCEPCIÓN, TANLAJÁS</v>
      </c>
      <c r="C756" s="708">
        <v>11</v>
      </c>
      <c r="D756" s="707" t="s">
        <v>1224</v>
      </c>
      <c r="E756" s="709">
        <v>41</v>
      </c>
      <c r="F756" s="707" t="s">
        <v>285</v>
      </c>
      <c r="G756" s="710" t="s">
        <v>385</v>
      </c>
      <c r="H756" s="709">
        <v>1</v>
      </c>
      <c r="J756" s="697"/>
    </row>
    <row r="757" spans="2:10" x14ac:dyDescent="0.2">
      <c r="B757" s="707" t="str">
        <f t="shared" si="11"/>
        <v>EJIDO LA HINCADA, CIUDAD VALLES</v>
      </c>
      <c r="C757" s="708">
        <v>570</v>
      </c>
      <c r="D757" s="707" t="s">
        <v>1225</v>
      </c>
      <c r="E757" s="709">
        <v>13</v>
      </c>
      <c r="F757" s="707" t="s">
        <v>181</v>
      </c>
      <c r="G757" s="710" t="s">
        <v>385</v>
      </c>
      <c r="H757" s="709">
        <v>1</v>
      </c>
      <c r="J757" s="697"/>
    </row>
    <row r="758" spans="2:10" x14ac:dyDescent="0.2">
      <c r="B758" s="707" t="str">
        <f t="shared" si="11"/>
        <v>EJIDO LA LOMA (CANOÍTAS), CIUDAD VALLES</v>
      </c>
      <c r="C758" s="708">
        <v>484</v>
      </c>
      <c r="D758" s="707" t="s">
        <v>1226</v>
      </c>
      <c r="E758" s="709">
        <v>13</v>
      </c>
      <c r="F758" s="707" t="s">
        <v>181</v>
      </c>
      <c r="G758" s="710" t="s">
        <v>385</v>
      </c>
      <c r="H758" s="709">
        <v>1</v>
      </c>
      <c r="J758" s="697"/>
    </row>
    <row r="759" spans="2:10" x14ac:dyDescent="0.2">
      <c r="B759" s="707" t="str">
        <f t="shared" si="11"/>
        <v>EJIDO LA LOMA, CIUDAD VALLES</v>
      </c>
      <c r="C759" s="708">
        <v>539</v>
      </c>
      <c r="D759" s="707" t="s">
        <v>1227</v>
      </c>
      <c r="E759" s="709">
        <v>13</v>
      </c>
      <c r="F759" s="707" t="s">
        <v>181</v>
      </c>
      <c r="G759" s="710" t="s">
        <v>385</v>
      </c>
      <c r="H759" s="709">
        <v>1</v>
      </c>
      <c r="J759" s="697"/>
    </row>
    <row r="760" spans="2:10" x14ac:dyDescent="0.2">
      <c r="B760" s="713" t="str">
        <f t="shared" si="11"/>
        <v>EJIDO LA MARINA (EJIDO COLECTIVO), CIUDAD VALLES</v>
      </c>
      <c r="C760" s="714">
        <v>114</v>
      </c>
      <c r="D760" s="713" t="s">
        <v>1228</v>
      </c>
      <c r="E760" s="715">
        <v>13</v>
      </c>
      <c r="F760" s="713" t="s">
        <v>181</v>
      </c>
      <c r="G760" s="716" t="s">
        <v>386</v>
      </c>
      <c r="H760" s="715">
        <v>2</v>
      </c>
      <c r="J760" s="697"/>
    </row>
    <row r="761" spans="2:10" x14ac:dyDescent="0.2">
      <c r="B761" s="707" t="str">
        <f t="shared" si="11"/>
        <v>EJIDO LA PITAHAYA (SANTO DOMINGO), SANTA MARÍA DEL RÍO</v>
      </c>
      <c r="C761" s="708">
        <v>260</v>
      </c>
      <c r="D761" s="707" t="s">
        <v>1229</v>
      </c>
      <c r="E761" s="709">
        <v>32</v>
      </c>
      <c r="F761" s="707" t="s">
        <v>257</v>
      </c>
      <c r="G761" s="710" t="s">
        <v>385</v>
      </c>
      <c r="H761" s="709">
        <v>1</v>
      </c>
      <c r="J761" s="697"/>
    </row>
    <row r="762" spans="2:10" x14ac:dyDescent="0.2">
      <c r="B762" s="707" t="str">
        <f t="shared" si="11"/>
        <v>EJIDO LA PUERTA, SAN MARTÍN CHALCHICUAUTLA</v>
      </c>
      <c r="C762" s="708">
        <v>68</v>
      </c>
      <c r="D762" s="707" t="s">
        <v>1230</v>
      </c>
      <c r="E762" s="709">
        <v>29</v>
      </c>
      <c r="F762" s="707" t="s">
        <v>242</v>
      </c>
      <c r="G762" s="710" t="s">
        <v>385</v>
      </c>
      <c r="H762" s="709">
        <v>1</v>
      </c>
      <c r="J762" s="697"/>
    </row>
    <row r="763" spans="2:10" x14ac:dyDescent="0.2">
      <c r="B763" s="707" t="str">
        <f t="shared" si="11"/>
        <v>EJIDO LA TIMA, SAN VICENTE TANCUAYALAB</v>
      </c>
      <c r="C763" s="708">
        <v>169</v>
      </c>
      <c r="D763" s="707" t="s">
        <v>1231</v>
      </c>
      <c r="E763" s="709">
        <v>34</v>
      </c>
      <c r="F763" s="707" t="s">
        <v>250</v>
      </c>
      <c r="G763" s="710" t="s">
        <v>385</v>
      </c>
      <c r="H763" s="709">
        <v>1</v>
      </c>
      <c r="J763" s="697"/>
    </row>
    <row r="764" spans="2:10" x14ac:dyDescent="0.2">
      <c r="B764" s="707" t="str">
        <f t="shared" si="11"/>
        <v>EJIDO LA TINAJA, TAMUÍN</v>
      </c>
      <c r="C764" s="708">
        <v>391</v>
      </c>
      <c r="D764" s="707" t="s">
        <v>1232</v>
      </c>
      <c r="E764" s="709">
        <v>40</v>
      </c>
      <c r="F764" s="707" t="s">
        <v>279</v>
      </c>
      <c r="G764" s="710" t="s">
        <v>385</v>
      </c>
      <c r="H764" s="709">
        <v>1</v>
      </c>
      <c r="J764" s="697"/>
    </row>
    <row r="765" spans="2:10" x14ac:dyDescent="0.2">
      <c r="B765" s="707" t="str">
        <f t="shared" si="11"/>
        <v>EJIDO LA TOCONALA UNO (LA VIRGEN), CIUDAD VALLES</v>
      </c>
      <c r="C765" s="708">
        <v>232</v>
      </c>
      <c r="D765" s="707" t="s">
        <v>1233</v>
      </c>
      <c r="E765" s="709">
        <v>13</v>
      </c>
      <c r="F765" s="707" t="s">
        <v>181</v>
      </c>
      <c r="G765" s="710" t="s">
        <v>385</v>
      </c>
      <c r="H765" s="709">
        <v>1</v>
      </c>
      <c r="J765" s="697"/>
    </row>
    <row r="766" spans="2:10" x14ac:dyDescent="0.2">
      <c r="B766" s="707" t="str">
        <f t="shared" si="11"/>
        <v>EJIDO LAS CANOAS (CANOAS), CIUDAD VALLES</v>
      </c>
      <c r="C766" s="708">
        <v>28</v>
      </c>
      <c r="D766" s="707" t="s">
        <v>1234</v>
      </c>
      <c r="E766" s="709">
        <v>13</v>
      </c>
      <c r="F766" s="707" t="s">
        <v>181</v>
      </c>
      <c r="G766" s="710" t="s">
        <v>385</v>
      </c>
      <c r="H766" s="709">
        <v>1</v>
      </c>
      <c r="J766" s="697"/>
    </row>
    <row r="767" spans="2:10" x14ac:dyDescent="0.2">
      <c r="B767" s="707" t="str">
        <f t="shared" si="11"/>
        <v>EJIDO LOS GÓMEZ, SOLEDAD DE GRACIANO SÁNCHEZ</v>
      </c>
      <c r="C767" s="708">
        <v>239</v>
      </c>
      <c r="D767" s="707" t="s">
        <v>1235</v>
      </c>
      <c r="E767" s="709">
        <v>35</v>
      </c>
      <c r="F767" s="707" t="s">
        <v>264</v>
      </c>
      <c r="G767" s="710" t="s">
        <v>385</v>
      </c>
      <c r="H767" s="709">
        <v>1</v>
      </c>
      <c r="J767" s="697"/>
    </row>
    <row r="768" spans="2:10" x14ac:dyDescent="0.2">
      <c r="B768" s="707" t="str">
        <f t="shared" si="11"/>
        <v>EJIDO LOS HUASTECOS, TAMUÍN</v>
      </c>
      <c r="C768" s="708">
        <v>318</v>
      </c>
      <c r="D768" s="707" t="s">
        <v>1236</v>
      </c>
      <c r="E768" s="709">
        <v>40</v>
      </c>
      <c r="F768" s="707" t="s">
        <v>279</v>
      </c>
      <c r="G768" s="710" t="s">
        <v>385</v>
      </c>
      <c r="H768" s="709">
        <v>1</v>
      </c>
      <c r="J768" s="697"/>
    </row>
    <row r="769" spans="2:10" x14ac:dyDescent="0.2">
      <c r="B769" s="707" t="str">
        <f t="shared" si="11"/>
        <v>EJIDO MATLAPA MESTIZOS (COLONIA ESCALANAR), MATLAPA</v>
      </c>
      <c r="C769" s="708">
        <v>16</v>
      </c>
      <c r="D769" s="707" t="s">
        <v>1237</v>
      </c>
      <c r="E769" s="709">
        <v>57</v>
      </c>
      <c r="F769" s="707" t="s">
        <v>206</v>
      </c>
      <c r="G769" s="710" t="s">
        <v>385</v>
      </c>
      <c r="H769" s="709">
        <v>1</v>
      </c>
      <c r="J769" s="697"/>
    </row>
    <row r="770" spans="2:10" x14ac:dyDescent="0.2">
      <c r="B770" s="707" t="str">
        <f t="shared" si="11"/>
        <v>EJIDO MIGUEL HIDALGO (NUEVO JOMTÉ), SAN VICENTE TANCUAYALAB</v>
      </c>
      <c r="C770" s="708">
        <v>253</v>
      </c>
      <c r="D770" s="707" t="s">
        <v>1238</v>
      </c>
      <c r="E770" s="709">
        <v>34</v>
      </c>
      <c r="F770" s="707" t="s">
        <v>250</v>
      </c>
      <c r="G770" s="710" t="s">
        <v>385</v>
      </c>
      <c r="H770" s="709">
        <v>1</v>
      </c>
      <c r="J770" s="697"/>
    </row>
    <row r="771" spans="2:10" x14ac:dyDescent="0.2">
      <c r="B771" s="707" t="str">
        <f t="shared" si="11"/>
        <v>EJIDO MIGUEL HIDALGO, MEXQUITIC DE CARMONA</v>
      </c>
      <c r="C771" s="708">
        <v>20</v>
      </c>
      <c r="D771" s="707" t="s">
        <v>1239</v>
      </c>
      <c r="E771" s="709">
        <v>21</v>
      </c>
      <c r="F771" s="707" t="s">
        <v>209</v>
      </c>
      <c r="G771" s="710" t="s">
        <v>385</v>
      </c>
      <c r="H771" s="709">
        <v>1</v>
      </c>
      <c r="J771" s="697"/>
    </row>
    <row r="772" spans="2:10" x14ac:dyDescent="0.2">
      <c r="B772" s="707" t="str">
        <f t="shared" si="11"/>
        <v>EJIDO MILPILLAS, MEXQUITIC DE CARMONA</v>
      </c>
      <c r="C772" s="708">
        <v>92</v>
      </c>
      <c r="D772" s="707" t="s">
        <v>1240</v>
      </c>
      <c r="E772" s="709">
        <v>21</v>
      </c>
      <c r="F772" s="707" t="s">
        <v>209</v>
      </c>
      <c r="G772" s="710" t="s">
        <v>385</v>
      </c>
      <c r="H772" s="709">
        <v>1</v>
      </c>
      <c r="J772" s="697"/>
    </row>
    <row r="773" spans="2:10" x14ac:dyDescent="0.2">
      <c r="B773" s="707" t="str">
        <f t="shared" si="11"/>
        <v>EJIDO NIÑOS HÉROES, TANLAJÁS</v>
      </c>
      <c r="C773" s="708">
        <v>115</v>
      </c>
      <c r="D773" s="707" t="s">
        <v>1241</v>
      </c>
      <c r="E773" s="709">
        <v>41</v>
      </c>
      <c r="F773" s="707" t="s">
        <v>285</v>
      </c>
      <c r="G773" s="710" t="s">
        <v>385</v>
      </c>
      <c r="H773" s="709">
        <v>1</v>
      </c>
      <c r="J773" s="697"/>
    </row>
    <row r="774" spans="2:10" x14ac:dyDescent="0.2">
      <c r="B774" s="707" t="str">
        <f t="shared" ref="B774:B837" si="12">CONCATENATE(D774,","," ",F774)</f>
        <v>EJIDO NUEVO CALMECAYO, COXCATLÁN</v>
      </c>
      <c r="C774" s="708">
        <v>68</v>
      </c>
      <c r="D774" s="707" t="s">
        <v>1242</v>
      </c>
      <c r="E774" s="709">
        <v>14</v>
      </c>
      <c r="F774" s="707" t="s">
        <v>185</v>
      </c>
      <c r="G774" s="710" t="s">
        <v>385</v>
      </c>
      <c r="H774" s="709">
        <v>1</v>
      </c>
      <c r="J774" s="697"/>
    </row>
    <row r="775" spans="2:10" x14ac:dyDescent="0.2">
      <c r="B775" s="707" t="str">
        <f t="shared" si="12"/>
        <v>EJIDO PEÑA BLANCA LIMONTITLA, XILITLA</v>
      </c>
      <c r="C775" s="708">
        <v>32</v>
      </c>
      <c r="D775" s="707" t="s">
        <v>1243</v>
      </c>
      <c r="E775" s="709">
        <v>54</v>
      </c>
      <c r="F775" s="707" t="s">
        <v>326</v>
      </c>
      <c r="G775" s="710" t="s">
        <v>385</v>
      </c>
      <c r="H775" s="709">
        <v>1</v>
      </c>
      <c r="J775" s="697"/>
    </row>
    <row r="776" spans="2:10" x14ac:dyDescent="0.2">
      <c r="B776" s="707" t="str">
        <f t="shared" si="12"/>
        <v>EJIDO RANCHO ALEGRE, SAN MARTÍN CHALCHICUAUTLA</v>
      </c>
      <c r="C776" s="708">
        <v>305</v>
      </c>
      <c r="D776" s="707" t="s">
        <v>1244</v>
      </c>
      <c r="E776" s="709">
        <v>29</v>
      </c>
      <c r="F776" s="707" t="s">
        <v>242</v>
      </c>
      <c r="G776" s="710" t="s">
        <v>385</v>
      </c>
      <c r="H776" s="709">
        <v>1</v>
      </c>
      <c r="J776" s="697"/>
    </row>
    <row r="777" spans="2:10" x14ac:dyDescent="0.2">
      <c r="B777" s="707" t="str">
        <f t="shared" si="12"/>
        <v>EJIDO RUBÉN JARAMILLO, TAMUÍN</v>
      </c>
      <c r="C777" s="708">
        <v>402</v>
      </c>
      <c r="D777" s="707" t="s">
        <v>1245</v>
      </c>
      <c r="E777" s="709">
        <v>40</v>
      </c>
      <c r="F777" s="707" t="s">
        <v>279</v>
      </c>
      <c r="G777" s="710" t="s">
        <v>385</v>
      </c>
      <c r="H777" s="709">
        <v>1</v>
      </c>
      <c r="J777" s="697"/>
    </row>
    <row r="778" spans="2:10" x14ac:dyDescent="0.2">
      <c r="B778" s="707" t="str">
        <f t="shared" si="12"/>
        <v>EJIDO SAN JOSÉ XILATZÉN, TANLAJÁS</v>
      </c>
      <c r="C778" s="708">
        <v>30</v>
      </c>
      <c r="D778" s="707" t="s">
        <v>1246</v>
      </c>
      <c r="E778" s="709">
        <v>41</v>
      </c>
      <c r="F778" s="707" t="s">
        <v>285</v>
      </c>
      <c r="G778" s="710" t="s">
        <v>385</v>
      </c>
      <c r="H778" s="709">
        <v>1</v>
      </c>
      <c r="J778" s="697"/>
    </row>
    <row r="779" spans="2:10" x14ac:dyDescent="0.2">
      <c r="B779" s="707" t="str">
        <f t="shared" si="12"/>
        <v>EJIDO SAN JOSÉ, CIUDAD DEL MAÍZ</v>
      </c>
      <c r="C779" s="708">
        <v>260</v>
      </c>
      <c r="D779" s="707" t="s">
        <v>1247</v>
      </c>
      <c r="E779" s="709">
        <v>10</v>
      </c>
      <c r="F779" s="707" t="s">
        <v>172</v>
      </c>
      <c r="G779" s="710" t="s">
        <v>385</v>
      </c>
      <c r="H779" s="709">
        <v>1</v>
      </c>
      <c r="J779" s="697"/>
    </row>
    <row r="780" spans="2:10" x14ac:dyDescent="0.2">
      <c r="B780" s="707" t="str">
        <f t="shared" si="12"/>
        <v>EJIDO SANTA ELENA, TAMUÍN</v>
      </c>
      <c r="C780" s="708">
        <v>121</v>
      </c>
      <c r="D780" s="707" t="s">
        <v>1248</v>
      </c>
      <c r="E780" s="709">
        <v>40</v>
      </c>
      <c r="F780" s="707" t="s">
        <v>279</v>
      </c>
      <c r="G780" s="710" t="s">
        <v>385</v>
      </c>
      <c r="H780" s="709">
        <v>1</v>
      </c>
      <c r="J780" s="697"/>
    </row>
    <row r="781" spans="2:10" x14ac:dyDescent="0.2">
      <c r="B781" s="707" t="str">
        <f t="shared" si="12"/>
        <v>EJIDO SERAPIO GUTIÉRREZ, TANLAJÁS</v>
      </c>
      <c r="C781" s="708">
        <v>160</v>
      </c>
      <c r="D781" s="707" t="s">
        <v>1249</v>
      </c>
      <c r="E781" s="709">
        <v>41</v>
      </c>
      <c r="F781" s="707" t="s">
        <v>285</v>
      </c>
      <c r="G781" s="710" t="s">
        <v>385</v>
      </c>
      <c r="H781" s="709">
        <v>1</v>
      </c>
      <c r="J781" s="697"/>
    </row>
    <row r="782" spans="2:10" x14ac:dyDescent="0.2">
      <c r="B782" s="707" t="str">
        <f t="shared" si="12"/>
        <v>EJIDO SOLEDAD, SOLEDAD DE GRACIANO SÁNCHEZ</v>
      </c>
      <c r="C782" s="708">
        <v>38</v>
      </c>
      <c r="D782" s="707" t="s">
        <v>1250</v>
      </c>
      <c r="E782" s="709">
        <v>35</v>
      </c>
      <c r="F782" s="707" t="s">
        <v>264</v>
      </c>
      <c r="G782" s="710" t="s">
        <v>385</v>
      </c>
      <c r="H782" s="709">
        <v>1</v>
      </c>
      <c r="J782" s="697"/>
    </row>
    <row r="783" spans="2:10" x14ac:dyDescent="0.2">
      <c r="B783" s="707" t="str">
        <f t="shared" si="12"/>
        <v>EJIDO VELAZCO, TAMUÍN</v>
      </c>
      <c r="C783" s="708">
        <v>460</v>
      </c>
      <c r="D783" s="707" t="s">
        <v>1251</v>
      </c>
      <c r="E783" s="709">
        <v>40</v>
      </c>
      <c r="F783" s="707" t="s">
        <v>279</v>
      </c>
      <c r="G783" s="710" t="s">
        <v>385</v>
      </c>
      <c r="H783" s="709">
        <v>1</v>
      </c>
      <c r="J783" s="697"/>
    </row>
    <row r="784" spans="2:10" x14ac:dyDescent="0.2">
      <c r="B784" s="713" t="str">
        <f t="shared" si="12"/>
        <v>EJIDO VICTORIA SAN MANUEL, CEDRAL</v>
      </c>
      <c r="C784" s="714">
        <v>159</v>
      </c>
      <c r="D784" s="713" t="s">
        <v>1252</v>
      </c>
      <c r="E784" s="715">
        <v>7</v>
      </c>
      <c r="F784" s="713" t="s">
        <v>157</v>
      </c>
      <c r="G784" s="716" t="s">
        <v>388</v>
      </c>
      <c r="H784" s="715">
        <v>4</v>
      </c>
      <c r="J784" s="697"/>
    </row>
    <row r="785" spans="2:10" x14ac:dyDescent="0.2">
      <c r="B785" s="707" t="str">
        <f t="shared" si="12"/>
        <v>EJIDO XILITLILLA, XILITLA</v>
      </c>
      <c r="C785" s="708">
        <v>86</v>
      </c>
      <c r="D785" s="707" t="s">
        <v>1253</v>
      </c>
      <c r="E785" s="709">
        <v>54</v>
      </c>
      <c r="F785" s="707" t="s">
        <v>326</v>
      </c>
      <c r="G785" s="710" t="s">
        <v>385</v>
      </c>
      <c r="H785" s="709">
        <v>1</v>
      </c>
      <c r="J785" s="697"/>
    </row>
    <row r="786" spans="2:10" x14ac:dyDescent="0.2">
      <c r="B786" s="707" t="str">
        <f t="shared" si="12"/>
        <v>EL ABRA (SAN FELIPE), CIUDAD VALLES</v>
      </c>
      <c r="C786" s="708">
        <v>4</v>
      </c>
      <c r="D786" s="707" t="s">
        <v>1254</v>
      </c>
      <c r="E786" s="709">
        <v>13</v>
      </c>
      <c r="F786" s="707" t="s">
        <v>181</v>
      </c>
      <c r="G786" s="710" t="s">
        <v>385</v>
      </c>
      <c r="H786" s="709">
        <v>1</v>
      </c>
      <c r="J786" s="697"/>
    </row>
    <row r="787" spans="2:10" x14ac:dyDescent="0.2">
      <c r="B787" s="707" t="str">
        <f t="shared" si="12"/>
        <v>EL ABREVADERO, EL NARANJO</v>
      </c>
      <c r="C787" s="708">
        <v>2</v>
      </c>
      <c r="D787" s="707" t="s">
        <v>1255</v>
      </c>
      <c r="E787" s="709">
        <v>58</v>
      </c>
      <c r="F787" s="707" t="s">
        <v>190</v>
      </c>
      <c r="G787" s="710" t="s">
        <v>385</v>
      </c>
      <c r="H787" s="709">
        <v>1</v>
      </c>
      <c r="J787" s="697"/>
    </row>
    <row r="788" spans="2:10" x14ac:dyDescent="0.2">
      <c r="B788" s="707" t="str">
        <f t="shared" si="12"/>
        <v>EL AGARROSO, SANTA CATARINA</v>
      </c>
      <c r="C788" s="708">
        <v>2</v>
      </c>
      <c r="D788" s="707" t="s">
        <v>1256</v>
      </c>
      <c r="E788" s="709">
        <v>31</v>
      </c>
      <c r="F788" s="707" t="s">
        <v>254</v>
      </c>
      <c r="G788" s="710" t="s">
        <v>385</v>
      </c>
      <c r="H788" s="709">
        <v>1</v>
      </c>
      <c r="J788" s="697"/>
    </row>
    <row r="789" spans="2:10" x14ac:dyDescent="0.2">
      <c r="B789" s="707" t="str">
        <f t="shared" si="12"/>
        <v>EL AGUACATE (CENTRO LA BAJADA), TAMPACÁN</v>
      </c>
      <c r="C789" s="708">
        <v>3</v>
      </c>
      <c r="D789" s="707" t="s">
        <v>1257</v>
      </c>
      <c r="E789" s="709">
        <v>38</v>
      </c>
      <c r="F789" s="707" t="s">
        <v>272</v>
      </c>
      <c r="G789" s="710" t="s">
        <v>385</v>
      </c>
      <c r="H789" s="709">
        <v>1</v>
      </c>
      <c r="J789" s="697"/>
    </row>
    <row r="790" spans="2:10" x14ac:dyDescent="0.2">
      <c r="B790" s="707" t="str">
        <f t="shared" si="12"/>
        <v>EL AGUACATE, AQUISMÓN</v>
      </c>
      <c r="C790" s="708">
        <v>3</v>
      </c>
      <c r="D790" s="707" t="s">
        <v>1258</v>
      </c>
      <c r="E790" s="709">
        <v>3</v>
      </c>
      <c r="F790" s="707" t="s">
        <v>146</v>
      </c>
      <c r="G790" s="710" t="s">
        <v>385</v>
      </c>
      <c r="H790" s="709">
        <v>1</v>
      </c>
      <c r="J790" s="697"/>
    </row>
    <row r="791" spans="2:10" x14ac:dyDescent="0.2">
      <c r="B791" s="707" t="str">
        <f t="shared" si="12"/>
        <v>EL AGUACATE, EL NARANJO</v>
      </c>
      <c r="C791" s="708">
        <v>4</v>
      </c>
      <c r="D791" s="707" t="s">
        <v>1258</v>
      </c>
      <c r="E791" s="709">
        <v>58</v>
      </c>
      <c r="F791" s="707" t="s">
        <v>190</v>
      </c>
      <c r="G791" s="710" t="s">
        <v>385</v>
      </c>
      <c r="H791" s="709">
        <v>1</v>
      </c>
      <c r="J791" s="697"/>
    </row>
    <row r="792" spans="2:10" x14ac:dyDescent="0.2">
      <c r="B792" s="707" t="str">
        <f t="shared" si="12"/>
        <v>EL AGUACATE, RAYÓN</v>
      </c>
      <c r="C792" s="708">
        <v>3</v>
      </c>
      <c r="D792" s="707" t="s">
        <v>1258</v>
      </c>
      <c r="E792" s="709">
        <v>23</v>
      </c>
      <c r="F792" s="707" t="s">
        <v>218</v>
      </c>
      <c r="G792" s="710" t="s">
        <v>385</v>
      </c>
      <c r="H792" s="709">
        <v>1</v>
      </c>
      <c r="J792" s="697"/>
    </row>
    <row r="793" spans="2:10" x14ac:dyDescent="0.2">
      <c r="B793" s="707" t="str">
        <f t="shared" si="12"/>
        <v>EL AGUACATE, RIOVERDE</v>
      </c>
      <c r="C793" s="708">
        <v>4</v>
      </c>
      <c r="D793" s="707" t="s">
        <v>1258</v>
      </c>
      <c r="E793" s="709">
        <v>24</v>
      </c>
      <c r="F793" s="707" t="s">
        <v>175</v>
      </c>
      <c r="G793" s="710" t="s">
        <v>385</v>
      </c>
      <c r="H793" s="709">
        <v>1</v>
      </c>
      <c r="J793" s="697"/>
    </row>
    <row r="794" spans="2:10" x14ac:dyDescent="0.2">
      <c r="B794" s="707" t="str">
        <f t="shared" si="12"/>
        <v>EL AGUACATE, SAN CIRO DE ACOSTA</v>
      </c>
      <c r="C794" s="708">
        <v>2</v>
      </c>
      <c r="D794" s="707" t="s">
        <v>1258</v>
      </c>
      <c r="E794" s="709">
        <v>27</v>
      </c>
      <c r="F794" s="707" t="s">
        <v>234</v>
      </c>
      <c r="G794" s="710" t="s">
        <v>385</v>
      </c>
      <c r="H794" s="709">
        <v>1</v>
      </c>
      <c r="J794" s="697"/>
    </row>
    <row r="795" spans="2:10" x14ac:dyDescent="0.2">
      <c r="B795" s="707" t="str">
        <f t="shared" si="12"/>
        <v>EL AGUACATE, TAMASOPO</v>
      </c>
      <c r="C795" s="708">
        <v>4</v>
      </c>
      <c r="D795" s="707" t="s">
        <v>1258</v>
      </c>
      <c r="E795" s="709">
        <v>36</v>
      </c>
      <c r="F795" s="707" t="s">
        <v>259</v>
      </c>
      <c r="G795" s="710" t="s">
        <v>385</v>
      </c>
      <c r="H795" s="709">
        <v>1</v>
      </c>
      <c r="J795" s="697"/>
    </row>
    <row r="796" spans="2:10" x14ac:dyDescent="0.2">
      <c r="B796" s="707" t="str">
        <f t="shared" si="12"/>
        <v>EL AGUACATE, TIERRA NUEVA</v>
      </c>
      <c r="C796" s="708">
        <v>4</v>
      </c>
      <c r="D796" s="707" t="s">
        <v>1258</v>
      </c>
      <c r="E796" s="709">
        <v>43</v>
      </c>
      <c r="F796" s="707" t="s">
        <v>293</v>
      </c>
      <c r="G796" s="710" t="s">
        <v>385</v>
      </c>
      <c r="H796" s="709">
        <v>1</v>
      </c>
      <c r="J796" s="697"/>
    </row>
    <row r="797" spans="2:10" x14ac:dyDescent="0.2">
      <c r="B797" s="707" t="str">
        <f t="shared" si="12"/>
        <v>EL AGUAJE DE GARCÍA, GUADALCÁZAR</v>
      </c>
      <c r="C797" s="708">
        <v>3</v>
      </c>
      <c r="D797" s="707" t="s">
        <v>1259</v>
      </c>
      <c r="E797" s="709">
        <v>17</v>
      </c>
      <c r="F797" s="707" t="s">
        <v>193</v>
      </c>
      <c r="G797" s="710" t="s">
        <v>385</v>
      </c>
      <c r="H797" s="709">
        <v>1</v>
      </c>
      <c r="J797" s="697"/>
    </row>
    <row r="798" spans="2:10" x14ac:dyDescent="0.2">
      <c r="B798" s="707" t="str">
        <f t="shared" si="12"/>
        <v>EL AGUAJE DE LOS CASTILLOS, ARMADILLO DE LOS INFANTE</v>
      </c>
      <c r="C798" s="708">
        <v>2</v>
      </c>
      <c r="D798" s="707" t="s">
        <v>1260</v>
      </c>
      <c r="E798" s="709">
        <v>4</v>
      </c>
      <c r="F798" s="707" t="s">
        <v>148</v>
      </c>
      <c r="G798" s="710" t="s">
        <v>385</v>
      </c>
      <c r="H798" s="709">
        <v>1</v>
      </c>
      <c r="J798" s="697"/>
    </row>
    <row r="799" spans="2:10" x14ac:dyDescent="0.2">
      <c r="B799" s="707" t="str">
        <f t="shared" si="12"/>
        <v>EL AGUAJE, AHUALULCO</v>
      </c>
      <c r="C799" s="708">
        <v>3</v>
      </c>
      <c r="D799" s="707" t="s">
        <v>1261</v>
      </c>
      <c r="E799" s="709">
        <v>1</v>
      </c>
      <c r="F799" s="707" t="s">
        <v>202</v>
      </c>
      <c r="G799" s="710" t="s">
        <v>385</v>
      </c>
      <c r="H799" s="709">
        <v>1</v>
      </c>
      <c r="J799" s="697"/>
    </row>
    <row r="800" spans="2:10" x14ac:dyDescent="0.2">
      <c r="B800" s="707" t="str">
        <f t="shared" si="12"/>
        <v>EL AGUAJE, CÁRDENAS</v>
      </c>
      <c r="C800" s="708">
        <v>2</v>
      </c>
      <c r="D800" s="707" t="s">
        <v>1261</v>
      </c>
      <c r="E800" s="709">
        <v>5</v>
      </c>
      <c r="F800" s="707" t="s">
        <v>152</v>
      </c>
      <c r="G800" s="710" t="s">
        <v>385</v>
      </c>
      <c r="H800" s="709">
        <v>1</v>
      </c>
      <c r="J800" s="697"/>
    </row>
    <row r="801" spans="2:10" x14ac:dyDescent="0.2">
      <c r="B801" s="707" t="str">
        <f t="shared" si="12"/>
        <v>EL AGUAJE, CIUDAD VALLES</v>
      </c>
      <c r="C801" s="708">
        <v>1028</v>
      </c>
      <c r="D801" s="707" t="s">
        <v>1261</v>
      </c>
      <c r="E801" s="709">
        <v>13</v>
      </c>
      <c r="F801" s="707" t="s">
        <v>181</v>
      </c>
      <c r="G801" s="710" t="s">
        <v>385</v>
      </c>
      <c r="H801" s="709">
        <v>1</v>
      </c>
      <c r="J801" s="697"/>
    </row>
    <row r="802" spans="2:10" x14ac:dyDescent="0.2">
      <c r="B802" s="707" t="str">
        <f t="shared" si="12"/>
        <v>EL AGUAJE, TIERRA NUEVA</v>
      </c>
      <c r="C802" s="708">
        <v>7</v>
      </c>
      <c r="D802" s="707" t="s">
        <v>1261</v>
      </c>
      <c r="E802" s="709">
        <v>43</v>
      </c>
      <c r="F802" s="707" t="s">
        <v>293</v>
      </c>
      <c r="G802" s="710" t="s">
        <v>385</v>
      </c>
      <c r="H802" s="709">
        <v>1</v>
      </c>
      <c r="J802" s="697"/>
    </row>
    <row r="803" spans="2:10" x14ac:dyDescent="0.2">
      <c r="B803" s="707" t="str">
        <f t="shared" si="12"/>
        <v>EL ÁGUILA, CHARCAS</v>
      </c>
      <c r="C803" s="708">
        <v>150</v>
      </c>
      <c r="D803" s="707" t="s">
        <v>1262</v>
      </c>
      <c r="E803" s="709">
        <v>15</v>
      </c>
      <c r="F803" s="707" t="s">
        <v>167</v>
      </c>
      <c r="G803" s="710" t="s">
        <v>385</v>
      </c>
      <c r="H803" s="709">
        <v>1</v>
      </c>
      <c r="J803" s="697"/>
    </row>
    <row r="804" spans="2:10" x14ac:dyDescent="0.2">
      <c r="B804" s="707" t="str">
        <f t="shared" si="12"/>
        <v>EL ÁGUILA, VILLA DE ARRIAGA</v>
      </c>
      <c r="C804" s="708">
        <v>3</v>
      </c>
      <c r="D804" s="707" t="s">
        <v>1262</v>
      </c>
      <c r="E804" s="709">
        <v>46</v>
      </c>
      <c r="F804" s="707" t="s">
        <v>211</v>
      </c>
      <c r="G804" s="710" t="s">
        <v>385</v>
      </c>
      <c r="H804" s="709">
        <v>1</v>
      </c>
      <c r="J804" s="697"/>
    </row>
    <row r="805" spans="2:10" x14ac:dyDescent="0.2">
      <c r="B805" s="707" t="str">
        <f t="shared" si="12"/>
        <v>EL AHOGADO, LAGUNILLAS</v>
      </c>
      <c r="C805" s="708">
        <v>2</v>
      </c>
      <c r="D805" s="707" t="s">
        <v>1263</v>
      </c>
      <c r="E805" s="709">
        <v>19</v>
      </c>
      <c r="F805" s="707" t="s">
        <v>200</v>
      </c>
      <c r="G805" s="710" t="s">
        <v>385</v>
      </c>
      <c r="H805" s="709">
        <v>1</v>
      </c>
      <c r="J805" s="697"/>
    </row>
    <row r="806" spans="2:10" x14ac:dyDescent="0.2">
      <c r="B806" s="707" t="str">
        <f t="shared" si="12"/>
        <v>EL ÁLAMO (ALAMITOS), VILLA DE REYES</v>
      </c>
      <c r="C806" s="708">
        <v>2</v>
      </c>
      <c r="D806" s="707" t="s">
        <v>1264</v>
      </c>
      <c r="E806" s="709">
        <v>50</v>
      </c>
      <c r="F806" s="707" t="s">
        <v>208</v>
      </c>
      <c r="G806" s="710" t="s">
        <v>385</v>
      </c>
      <c r="H806" s="709">
        <v>1</v>
      </c>
      <c r="J806" s="697"/>
    </row>
    <row r="807" spans="2:10" x14ac:dyDescent="0.2">
      <c r="B807" s="713" t="str">
        <f t="shared" si="12"/>
        <v>EL ÁLAMO, SAN VICENTE TANCUAYALAB</v>
      </c>
      <c r="C807" s="714">
        <v>2</v>
      </c>
      <c r="D807" s="713" t="s">
        <v>1265</v>
      </c>
      <c r="E807" s="715">
        <v>34</v>
      </c>
      <c r="F807" s="713" t="s">
        <v>250</v>
      </c>
      <c r="G807" s="716" t="s">
        <v>386</v>
      </c>
      <c r="H807" s="715">
        <v>2</v>
      </c>
      <c r="J807" s="697"/>
    </row>
    <row r="808" spans="2:10" x14ac:dyDescent="0.2">
      <c r="B808" s="707" t="str">
        <f t="shared" si="12"/>
        <v>EL ÁLAMO, SANTA MARÍA DEL RÍO</v>
      </c>
      <c r="C808" s="708">
        <v>416</v>
      </c>
      <c r="D808" s="707" t="s">
        <v>1265</v>
      </c>
      <c r="E808" s="709">
        <v>32</v>
      </c>
      <c r="F808" s="707" t="s">
        <v>257</v>
      </c>
      <c r="G808" s="710" t="s">
        <v>385</v>
      </c>
      <c r="H808" s="709">
        <v>1</v>
      </c>
      <c r="J808" s="697"/>
    </row>
    <row r="809" spans="2:10" x14ac:dyDescent="0.2">
      <c r="B809" s="707" t="str">
        <f t="shared" si="12"/>
        <v>EL ALEGRE, SALINAS</v>
      </c>
      <c r="C809" s="708">
        <v>2</v>
      </c>
      <c r="D809" s="707" t="s">
        <v>1266</v>
      </c>
      <c r="E809" s="709">
        <v>25</v>
      </c>
      <c r="F809" s="707" t="s">
        <v>165</v>
      </c>
      <c r="G809" s="710" t="s">
        <v>385</v>
      </c>
      <c r="H809" s="709">
        <v>1</v>
      </c>
      <c r="J809" s="697"/>
    </row>
    <row r="810" spans="2:10" x14ac:dyDescent="0.2">
      <c r="B810" s="707" t="str">
        <f t="shared" si="12"/>
        <v>EL ALGÜEY, CIUDAD VALLES</v>
      </c>
      <c r="C810" s="708">
        <v>623</v>
      </c>
      <c r="D810" s="707" t="s">
        <v>1267</v>
      </c>
      <c r="E810" s="709">
        <v>13</v>
      </c>
      <c r="F810" s="707" t="s">
        <v>181</v>
      </c>
      <c r="G810" s="710" t="s">
        <v>385</v>
      </c>
      <c r="H810" s="709">
        <v>1</v>
      </c>
      <c r="J810" s="697"/>
    </row>
    <row r="811" spans="2:10" x14ac:dyDescent="0.2">
      <c r="B811" s="707" t="str">
        <f t="shared" si="12"/>
        <v>EL ALISO, RIOVERDE</v>
      </c>
      <c r="C811" s="708">
        <v>124</v>
      </c>
      <c r="D811" s="707" t="s">
        <v>1268</v>
      </c>
      <c r="E811" s="709">
        <v>24</v>
      </c>
      <c r="F811" s="707" t="s">
        <v>175</v>
      </c>
      <c r="G811" s="710" t="s">
        <v>385</v>
      </c>
      <c r="H811" s="709">
        <v>1</v>
      </c>
      <c r="J811" s="697"/>
    </row>
    <row r="812" spans="2:10" x14ac:dyDescent="0.2">
      <c r="B812" s="707" t="str">
        <f t="shared" si="12"/>
        <v>EL ALJÍBER, VILLA HIDALGO</v>
      </c>
      <c r="C812" s="708">
        <v>92</v>
      </c>
      <c r="D812" s="707" t="s">
        <v>1269</v>
      </c>
      <c r="E812" s="709">
        <v>51</v>
      </c>
      <c r="F812" s="707" t="s">
        <v>204</v>
      </c>
      <c r="G812" s="710" t="s">
        <v>385</v>
      </c>
      <c r="H812" s="709">
        <v>1</v>
      </c>
      <c r="J812" s="697"/>
    </row>
    <row r="813" spans="2:10" x14ac:dyDescent="0.2">
      <c r="B813" s="707" t="str">
        <f t="shared" si="12"/>
        <v>EL ALTO DEL AGUACATAL, TAMPACÁN</v>
      </c>
      <c r="C813" s="708">
        <v>2</v>
      </c>
      <c r="D813" s="707" t="s">
        <v>1270</v>
      </c>
      <c r="E813" s="709">
        <v>38</v>
      </c>
      <c r="F813" s="707" t="s">
        <v>272</v>
      </c>
      <c r="G813" s="710" t="s">
        <v>385</v>
      </c>
      <c r="H813" s="709">
        <v>1</v>
      </c>
      <c r="J813" s="697"/>
    </row>
    <row r="814" spans="2:10" x14ac:dyDescent="0.2">
      <c r="B814" s="707" t="str">
        <f t="shared" si="12"/>
        <v>EL AMPARO, MOCTEZUMA</v>
      </c>
      <c r="C814" s="708">
        <v>120</v>
      </c>
      <c r="D814" s="707" t="s">
        <v>1271</v>
      </c>
      <c r="E814" s="709">
        <v>22</v>
      </c>
      <c r="F814" s="707" t="s">
        <v>213</v>
      </c>
      <c r="G814" s="710" t="s">
        <v>385</v>
      </c>
      <c r="H814" s="709">
        <v>1</v>
      </c>
      <c r="J814" s="697"/>
    </row>
    <row r="815" spans="2:10" x14ac:dyDescent="0.2">
      <c r="B815" s="707" t="str">
        <f t="shared" si="12"/>
        <v>EL ANCÓN, SAN LUIS POTOSÍ</v>
      </c>
      <c r="C815" s="708">
        <v>214</v>
      </c>
      <c r="D815" s="707" t="s">
        <v>1272</v>
      </c>
      <c r="E815" s="709">
        <v>28</v>
      </c>
      <c r="F815" s="707" t="s">
        <v>239</v>
      </c>
      <c r="G815" s="710" t="s">
        <v>385</v>
      </c>
      <c r="H815" s="709">
        <v>1</v>
      </c>
      <c r="J815" s="697"/>
    </row>
    <row r="816" spans="2:10" x14ac:dyDescent="0.2">
      <c r="B816" s="707" t="str">
        <f t="shared" si="12"/>
        <v>EL AQUICHAL, AXTLA DE TERRAZAS</v>
      </c>
      <c r="C816" s="708">
        <v>4</v>
      </c>
      <c r="D816" s="707" t="s">
        <v>1273</v>
      </c>
      <c r="E816" s="709">
        <v>53</v>
      </c>
      <c r="F816" s="707" t="s">
        <v>150</v>
      </c>
      <c r="G816" s="710" t="s">
        <v>385</v>
      </c>
      <c r="H816" s="709">
        <v>1</v>
      </c>
      <c r="J816" s="697"/>
    </row>
    <row r="817" spans="2:10" x14ac:dyDescent="0.2">
      <c r="B817" s="707" t="str">
        <f t="shared" si="12"/>
        <v>EL AQUICHAL, CIUDAD VALLES</v>
      </c>
      <c r="C817" s="708">
        <v>470</v>
      </c>
      <c r="D817" s="707" t="s">
        <v>1273</v>
      </c>
      <c r="E817" s="709">
        <v>13</v>
      </c>
      <c r="F817" s="707" t="s">
        <v>181</v>
      </c>
      <c r="G817" s="710" t="s">
        <v>385</v>
      </c>
      <c r="H817" s="709">
        <v>1</v>
      </c>
      <c r="J817" s="697"/>
    </row>
    <row r="818" spans="2:10" x14ac:dyDescent="0.2">
      <c r="B818" s="707" t="str">
        <f t="shared" si="12"/>
        <v>EL ARADO, SANTA CATARINA</v>
      </c>
      <c r="C818" s="708">
        <v>80</v>
      </c>
      <c r="D818" s="707" t="s">
        <v>1274</v>
      </c>
      <c r="E818" s="709">
        <v>31</v>
      </c>
      <c r="F818" s="707" t="s">
        <v>254</v>
      </c>
      <c r="G818" s="710" t="s">
        <v>385</v>
      </c>
      <c r="H818" s="709">
        <v>1</v>
      </c>
      <c r="J818" s="697"/>
    </row>
    <row r="819" spans="2:10" x14ac:dyDescent="0.2">
      <c r="B819" s="707" t="str">
        <f t="shared" si="12"/>
        <v>EL ARBOLITO, MEXQUITIC DE CARMONA</v>
      </c>
      <c r="C819" s="708">
        <v>4</v>
      </c>
      <c r="D819" s="707" t="s">
        <v>1275</v>
      </c>
      <c r="E819" s="709">
        <v>21</v>
      </c>
      <c r="F819" s="707" t="s">
        <v>209</v>
      </c>
      <c r="G819" s="710" t="s">
        <v>385</v>
      </c>
      <c r="H819" s="709">
        <v>1</v>
      </c>
      <c r="J819" s="697"/>
    </row>
    <row r="820" spans="2:10" x14ac:dyDescent="0.2">
      <c r="B820" s="707" t="str">
        <f t="shared" si="12"/>
        <v>EL ARBOLITO, SANTA MARÍA DEL RÍO</v>
      </c>
      <c r="C820" s="708">
        <v>16</v>
      </c>
      <c r="D820" s="707" t="s">
        <v>1275</v>
      </c>
      <c r="E820" s="709">
        <v>32</v>
      </c>
      <c r="F820" s="707" t="s">
        <v>257</v>
      </c>
      <c r="G820" s="710" t="s">
        <v>385</v>
      </c>
      <c r="H820" s="709">
        <v>1</v>
      </c>
      <c r="J820" s="697"/>
    </row>
    <row r="821" spans="2:10" x14ac:dyDescent="0.2">
      <c r="B821" s="707" t="str">
        <f t="shared" si="12"/>
        <v>EL ARENAL, CHARCAS</v>
      </c>
      <c r="C821" s="708">
        <v>4</v>
      </c>
      <c r="D821" s="707" t="s">
        <v>1276</v>
      </c>
      <c r="E821" s="709">
        <v>15</v>
      </c>
      <c r="F821" s="707" t="s">
        <v>167</v>
      </c>
      <c r="G821" s="710" t="s">
        <v>385</v>
      </c>
      <c r="H821" s="709">
        <v>1</v>
      </c>
      <c r="J821" s="697"/>
    </row>
    <row r="822" spans="2:10" x14ac:dyDescent="0.2">
      <c r="B822" s="707" t="str">
        <f t="shared" si="12"/>
        <v>EL ARENAL, SANTA MARÍA DEL RÍO</v>
      </c>
      <c r="C822" s="708">
        <v>18</v>
      </c>
      <c r="D822" s="707" t="s">
        <v>1276</v>
      </c>
      <c r="E822" s="709">
        <v>32</v>
      </c>
      <c r="F822" s="707" t="s">
        <v>257</v>
      </c>
      <c r="G822" s="710" t="s">
        <v>385</v>
      </c>
      <c r="H822" s="709">
        <v>1</v>
      </c>
      <c r="J822" s="697"/>
    </row>
    <row r="823" spans="2:10" x14ac:dyDescent="0.2">
      <c r="B823" s="713" t="str">
        <f t="shared" si="12"/>
        <v>EL ARENAL, SANTO DOMINGO</v>
      </c>
      <c r="C823" s="714">
        <v>2</v>
      </c>
      <c r="D823" s="713" t="s">
        <v>1276</v>
      </c>
      <c r="E823" s="715">
        <v>33</v>
      </c>
      <c r="F823" s="713" t="s">
        <v>220</v>
      </c>
      <c r="G823" s="716" t="s">
        <v>386</v>
      </c>
      <c r="H823" s="715">
        <v>2</v>
      </c>
      <c r="J823" s="697"/>
    </row>
    <row r="824" spans="2:10" x14ac:dyDescent="0.2">
      <c r="B824" s="707" t="str">
        <f t="shared" si="12"/>
        <v>EL ARENAL, SOLEDAD DE GRACIANO SÁNCHEZ</v>
      </c>
      <c r="C824" s="708">
        <v>254</v>
      </c>
      <c r="D824" s="707" t="s">
        <v>1276</v>
      </c>
      <c r="E824" s="709">
        <v>35</v>
      </c>
      <c r="F824" s="707" t="s">
        <v>264</v>
      </c>
      <c r="G824" s="710" t="s">
        <v>385</v>
      </c>
      <c r="H824" s="709">
        <v>1</v>
      </c>
      <c r="J824" s="697"/>
    </row>
    <row r="825" spans="2:10" x14ac:dyDescent="0.2">
      <c r="B825" s="713" t="str">
        <f t="shared" si="12"/>
        <v>EL ARENAL, VENADO</v>
      </c>
      <c r="C825" s="714">
        <v>130</v>
      </c>
      <c r="D825" s="713" t="s">
        <v>1276</v>
      </c>
      <c r="E825" s="715">
        <v>45</v>
      </c>
      <c r="F825" s="713" t="s">
        <v>303</v>
      </c>
      <c r="G825" s="716" t="s">
        <v>388</v>
      </c>
      <c r="H825" s="715">
        <v>4</v>
      </c>
      <c r="J825" s="697"/>
    </row>
    <row r="826" spans="2:10" x14ac:dyDescent="0.2">
      <c r="B826" s="707" t="str">
        <f t="shared" si="12"/>
        <v>EL ARROZAL, XILITLA</v>
      </c>
      <c r="C826" s="708">
        <v>130</v>
      </c>
      <c r="D826" s="707" t="s">
        <v>1277</v>
      </c>
      <c r="E826" s="709">
        <v>54</v>
      </c>
      <c r="F826" s="707" t="s">
        <v>326</v>
      </c>
      <c r="G826" s="710" t="s">
        <v>385</v>
      </c>
      <c r="H826" s="709">
        <v>1</v>
      </c>
      <c r="J826" s="697"/>
    </row>
    <row r="827" spans="2:10" x14ac:dyDescent="0.2">
      <c r="B827" s="707" t="str">
        <f t="shared" si="12"/>
        <v>EL ASERRADERO, TAMUÍN</v>
      </c>
      <c r="C827" s="708">
        <v>9</v>
      </c>
      <c r="D827" s="707" t="s">
        <v>1278</v>
      </c>
      <c r="E827" s="709">
        <v>40</v>
      </c>
      <c r="F827" s="707" t="s">
        <v>279</v>
      </c>
      <c r="G827" s="710" t="s">
        <v>385</v>
      </c>
      <c r="H827" s="709">
        <v>1</v>
      </c>
      <c r="J827" s="697"/>
    </row>
    <row r="828" spans="2:10" x14ac:dyDescent="0.2">
      <c r="B828" s="707" t="str">
        <f t="shared" si="12"/>
        <v>EL ASTILLERO, CHARCAS</v>
      </c>
      <c r="C828" s="708">
        <v>5</v>
      </c>
      <c r="D828" s="707" t="s">
        <v>1279</v>
      </c>
      <c r="E828" s="709">
        <v>15</v>
      </c>
      <c r="F828" s="707" t="s">
        <v>167</v>
      </c>
      <c r="G828" s="710" t="s">
        <v>385</v>
      </c>
      <c r="H828" s="709">
        <v>1</v>
      </c>
      <c r="J828" s="697"/>
    </row>
    <row r="829" spans="2:10" x14ac:dyDescent="0.2">
      <c r="B829" s="707" t="str">
        <f t="shared" si="12"/>
        <v>EL ATASCADERO, CIUDAD VALLES</v>
      </c>
      <c r="C829" s="708">
        <v>352</v>
      </c>
      <c r="D829" s="707" t="s">
        <v>1280</v>
      </c>
      <c r="E829" s="709">
        <v>13</v>
      </c>
      <c r="F829" s="707" t="s">
        <v>181</v>
      </c>
      <c r="G829" s="710" t="s">
        <v>385</v>
      </c>
      <c r="H829" s="709">
        <v>1</v>
      </c>
      <c r="J829" s="697"/>
    </row>
    <row r="830" spans="2:10" x14ac:dyDescent="0.2">
      <c r="B830" s="707" t="str">
        <f t="shared" si="12"/>
        <v>EL AZULEJO, CIUDAD VALLES</v>
      </c>
      <c r="C830" s="708">
        <v>14</v>
      </c>
      <c r="D830" s="707" t="s">
        <v>1281</v>
      </c>
      <c r="E830" s="709">
        <v>13</v>
      </c>
      <c r="F830" s="707" t="s">
        <v>181</v>
      </c>
      <c r="G830" s="710" t="s">
        <v>385</v>
      </c>
      <c r="H830" s="709">
        <v>1</v>
      </c>
      <c r="J830" s="697"/>
    </row>
    <row r="831" spans="2:10" x14ac:dyDescent="0.2">
      <c r="B831" s="707" t="str">
        <f t="shared" si="12"/>
        <v>EL BALCÓN, XILITLA</v>
      </c>
      <c r="C831" s="708">
        <v>10</v>
      </c>
      <c r="D831" s="707" t="s">
        <v>1282</v>
      </c>
      <c r="E831" s="709">
        <v>54</v>
      </c>
      <c r="F831" s="707" t="s">
        <v>326</v>
      </c>
      <c r="G831" s="710" t="s">
        <v>385</v>
      </c>
      <c r="H831" s="709">
        <v>1</v>
      </c>
      <c r="J831" s="697"/>
    </row>
    <row r="832" spans="2:10" x14ac:dyDescent="0.2">
      <c r="B832" s="707" t="str">
        <f t="shared" si="12"/>
        <v>EL BANCO (SAN FRANCISCO), TAMAZUNCHALE</v>
      </c>
      <c r="C832" s="708">
        <v>2</v>
      </c>
      <c r="D832" s="707" t="s">
        <v>1283</v>
      </c>
      <c r="E832" s="709">
        <v>37</v>
      </c>
      <c r="F832" s="707" t="s">
        <v>262</v>
      </c>
      <c r="G832" s="710" t="s">
        <v>385</v>
      </c>
      <c r="H832" s="709">
        <v>1</v>
      </c>
      <c r="J832" s="697"/>
    </row>
    <row r="833" spans="2:10" x14ac:dyDescent="0.2">
      <c r="B833" s="707" t="str">
        <f t="shared" si="12"/>
        <v>EL BÁRBOL, CIUDAD VALLES</v>
      </c>
      <c r="C833" s="708">
        <v>354</v>
      </c>
      <c r="D833" s="707" t="s">
        <v>1284</v>
      </c>
      <c r="E833" s="709">
        <v>13</v>
      </c>
      <c r="F833" s="707" t="s">
        <v>181</v>
      </c>
      <c r="G833" s="710" t="s">
        <v>385</v>
      </c>
      <c r="H833" s="709">
        <v>1</v>
      </c>
      <c r="J833" s="697"/>
    </row>
    <row r="834" spans="2:10" x14ac:dyDescent="0.2">
      <c r="B834" s="707" t="str">
        <f t="shared" si="12"/>
        <v>EL BARRANCO (EL ROSARIO), CIUDAD VALLES</v>
      </c>
      <c r="C834" s="708">
        <v>745</v>
      </c>
      <c r="D834" s="707" t="s">
        <v>1285</v>
      </c>
      <c r="E834" s="709">
        <v>13</v>
      </c>
      <c r="F834" s="707" t="s">
        <v>181</v>
      </c>
      <c r="G834" s="710" t="s">
        <v>385</v>
      </c>
      <c r="H834" s="709">
        <v>1</v>
      </c>
      <c r="J834" s="697"/>
    </row>
    <row r="835" spans="2:10" x14ac:dyDescent="0.2">
      <c r="B835" s="707" t="str">
        <f t="shared" si="12"/>
        <v>EL BARRANCO, CATORCE</v>
      </c>
      <c r="C835" s="708">
        <v>85</v>
      </c>
      <c r="D835" s="707" t="s">
        <v>1286</v>
      </c>
      <c r="E835" s="709">
        <v>6</v>
      </c>
      <c r="F835" s="707" t="s">
        <v>580</v>
      </c>
      <c r="G835" s="710" t="s">
        <v>385</v>
      </c>
      <c r="H835" s="709">
        <v>1</v>
      </c>
      <c r="J835" s="697"/>
    </row>
    <row r="836" spans="2:10" x14ac:dyDescent="0.2">
      <c r="B836" s="707" t="str">
        <f t="shared" si="12"/>
        <v>EL BARRIAL, GUADALCÁZAR</v>
      </c>
      <c r="C836" s="708">
        <v>158</v>
      </c>
      <c r="D836" s="707" t="s">
        <v>1287</v>
      </c>
      <c r="E836" s="709">
        <v>17</v>
      </c>
      <c r="F836" s="707" t="s">
        <v>193</v>
      </c>
      <c r="G836" s="710" t="s">
        <v>385</v>
      </c>
      <c r="H836" s="709">
        <v>1</v>
      </c>
      <c r="J836" s="697"/>
    </row>
    <row r="837" spans="2:10" x14ac:dyDescent="0.2">
      <c r="B837" s="707" t="str">
        <f t="shared" si="12"/>
        <v>EL BARRIL, VILLA DE RAMOS</v>
      </c>
      <c r="C837" s="708">
        <v>5</v>
      </c>
      <c r="D837" s="707" t="s">
        <v>1288</v>
      </c>
      <c r="E837" s="709">
        <v>49</v>
      </c>
      <c r="F837" s="707" t="s">
        <v>216</v>
      </c>
      <c r="G837" s="710" t="s">
        <v>385</v>
      </c>
      <c r="H837" s="709">
        <v>1</v>
      </c>
      <c r="J837" s="697"/>
    </row>
    <row r="838" spans="2:10" x14ac:dyDescent="0.2">
      <c r="B838" s="707" t="str">
        <f t="shared" ref="B838:B901" si="13">CONCATENATE(D838,","," ",F838)</f>
        <v>EL BARRIO, XILITLA</v>
      </c>
      <c r="C838" s="708">
        <v>132</v>
      </c>
      <c r="D838" s="707" t="s">
        <v>1289</v>
      </c>
      <c r="E838" s="709">
        <v>54</v>
      </c>
      <c r="F838" s="707" t="s">
        <v>326</v>
      </c>
      <c r="G838" s="710" t="s">
        <v>385</v>
      </c>
      <c r="H838" s="709">
        <v>1</v>
      </c>
      <c r="J838" s="697"/>
    </row>
    <row r="839" spans="2:10" x14ac:dyDescent="0.2">
      <c r="B839" s="707" t="str">
        <f t="shared" si="13"/>
        <v>EL BASUCHE, SAN MARTÍN CHALCHICUAUTLA</v>
      </c>
      <c r="C839" s="708">
        <v>150</v>
      </c>
      <c r="D839" s="707" t="s">
        <v>1290</v>
      </c>
      <c r="E839" s="709">
        <v>29</v>
      </c>
      <c r="F839" s="707" t="s">
        <v>242</v>
      </c>
      <c r="G839" s="710" t="s">
        <v>385</v>
      </c>
      <c r="H839" s="709">
        <v>1</v>
      </c>
      <c r="J839" s="697"/>
    </row>
    <row r="840" spans="2:10" x14ac:dyDescent="0.2">
      <c r="B840" s="707" t="str">
        <f t="shared" si="13"/>
        <v>EL BASUCHE, TANQUIÁN DE ESCOBEDO</v>
      </c>
      <c r="C840" s="708">
        <v>3</v>
      </c>
      <c r="D840" s="707" t="s">
        <v>1290</v>
      </c>
      <c r="E840" s="709">
        <v>42</v>
      </c>
      <c r="F840" s="707" t="s">
        <v>289</v>
      </c>
      <c r="G840" s="710" t="s">
        <v>385</v>
      </c>
      <c r="H840" s="709">
        <v>1</v>
      </c>
      <c r="J840" s="697"/>
    </row>
    <row r="841" spans="2:10" x14ac:dyDescent="0.2">
      <c r="B841" s="707" t="str">
        <f t="shared" si="13"/>
        <v>EL BLANCO, CEDRAL</v>
      </c>
      <c r="C841" s="708">
        <v>5</v>
      </c>
      <c r="D841" s="707" t="s">
        <v>1291</v>
      </c>
      <c r="E841" s="709">
        <v>7</v>
      </c>
      <c r="F841" s="707" t="s">
        <v>157</v>
      </c>
      <c r="G841" s="710" t="s">
        <v>385</v>
      </c>
      <c r="H841" s="709">
        <v>1</v>
      </c>
      <c r="J841" s="697"/>
    </row>
    <row r="842" spans="2:10" x14ac:dyDescent="0.2">
      <c r="B842" s="707" t="str">
        <f t="shared" si="13"/>
        <v>EL BLANCO, SAN LUIS POTOSÍ</v>
      </c>
      <c r="C842" s="708">
        <v>413</v>
      </c>
      <c r="D842" s="707" t="s">
        <v>1291</v>
      </c>
      <c r="E842" s="709">
        <v>28</v>
      </c>
      <c r="F842" s="707" t="s">
        <v>239</v>
      </c>
      <c r="G842" s="710" t="s">
        <v>385</v>
      </c>
      <c r="H842" s="709">
        <v>1</v>
      </c>
      <c r="J842" s="697"/>
    </row>
    <row r="843" spans="2:10" x14ac:dyDescent="0.2">
      <c r="B843" s="707" t="str">
        <f t="shared" si="13"/>
        <v>EL BOSQUE (EL CASCARÓN), SAN LUIS POTOSÍ</v>
      </c>
      <c r="C843" s="708">
        <v>654</v>
      </c>
      <c r="D843" s="707" t="s">
        <v>1292</v>
      </c>
      <c r="E843" s="709">
        <v>28</v>
      </c>
      <c r="F843" s="707" t="s">
        <v>239</v>
      </c>
      <c r="G843" s="710" t="s">
        <v>385</v>
      </c>
      <c r="H843" s="709">
        <v>1</v>
      </c>
      <c r="J843" s="697"/>
    </row>
    <row r="844" spans="2:10" x14ac:dyDescent="0.2">
      <c r="B844" s="707" t="str">
        <f t="shared" si="13"/>
        <v>EL BOZAL, SANTO DOMINGO</v>
      </c>
      <c r="C844" s="708">
        <v>4</v>
      </c>
      <c r="D844" s="707" t="s">
        <v>1293</v>
      </c>
      <c r="E844" s="709">
        <v>33</v>
      </c>
      <c r="F844" s="707" t="s">
        <v>220</v>
      </c>
      <c r="G844" s="710" t="s">
        <v>385</v>
      </c>
      <c r="H844" s="709">
        <v>1</v>
      </c>
      <c r="J844" s="697"/>
    </row>
    <row r="845" spans="2:10" x14ac:dyDescent="0.2">
      <c r="B845" s="713" t="str">
        <f t="shared" si="13"/>
        <v>EL BRAVO, MEXQUITIC DE CARMONA</v>
      </c>
      <c r="C845" s="714">
        <v>103</v>
      </c>
      <c r="D845" s="713" t="s">
        <v>1294</v>
      </c>
      <c r="E845" s="715">
        <v>21</v>
      </c>
      <c r="F845" s="713" t="s">
        <v>209</v>
      </c>
      <c r="G845" s="716" t="s">
        <v>386</v>
      </c>
      <c r="H845" s="715">
        <v>2</v>
      </c>
      <c r="J845" s="697"/>
    </row>
    <row r="846" spans="2:10" x14ac:dyDescent="0.2">
      <c r="B846" s="707" t="str">
        <f t="shared" si="13"/>
        <v>EL CAIMÁN, TAMASOPO</v>
      </c>
      <c r="C846" s="708">
        <v>203</v>
      </c>
      <c r="D846" s="707" t="s">
        <v>1295</v>
      </c>
      <c r="E846" s="709">
        <v>36</v>
      </c>
      <c r="F846" s="707" t="s">
        <v>259</v>
      </c>
      <c r="G846" s="710" t="s">
        <v>385</v>
      </c>
      <c r="H846" s="709">
        <v>1</v>
      </c>
      <c r="J846" s="697"/>
    </row>
    <row r="847" spans="2:10" x14ac:dyDescent="0.2">
      <c r="B847" s="707" t="str">
        <f t="shared" si="13"/>
        <v>EL CALICHAL, VILLA DE REYES</v>
      </c>
      <c r="C847" s="708">
        <v>125</v>
      </c>
      <c r="D847" s="707" t="s">
        <v>1296</v>
      </c>
      <c r="E847" s="709">
        <v>50</v>
      </c>
      <c r="F847" s="707" t="s">
        <v>208</v>
      </c>
      <c r="G847" s="710" t="s">
        <v>385</v>
      </c>
      <c r="H847" s="709">
        <v>1</v>
      </c>
      <c r="J847" s="697"/>
    </row>
    <row r="848" spans="2:10" x14ac:dyDescent="0.2">
      <c r="B848" s="707" t="str">
        <f t="shared" si="13"/>
        <v>EL CALICHE, TANCANHUITZ</v>
      </c>
      <c r="C848" s="708">
        <v>126</v>
      </c>
      <c r="D848" s="707" t="s">
        <v>1297</v>
      </c>
      <c r="E848" s="709">
        <v>12</v>
      </c>
      <c r="F848" s="707" t="s">
        <v>252</v>
      </c>
      <c r="G848" s="710" t="s">
        <v>385</v>
      </c>
      <c r="H848" s="709">
        <v>1</v>
      </c>
      <c r="J848" s="697"/>
    </row>
    <row r="849" spans="2:10" x14ac:dyDescent="0.2">
      <c r="B849" s="707" t="str">
        <f t="shared" si="13"/>
        <v>EL CALLEJÓN DE LA LUZ, ALAQUINES</v>
      </c>
      <c r="C849" s="708">
        <v>3</v>
      </c>
      <c r="D849" s="707" t="s">
        <v>1298</v>
      </c>
      <c r="E849" s="709">
        <v>2</v>
      </c>
      <c r="F849" s="707" t="s">
        <v>144</v>
      </c>
      <c r="G849" s="710" t="s">
        <v>385</v>
      </c>
      <c r="H849" s="709">
        <v>1</v>
      </c>
      <c r="J849" s="697"/>
    </row>
    <row r="850" spans="2:10" x14ac:dyDescent="0.2">
      <c r="B850" s="707" t="str">
        <f t="shared" si="13"/>
        <v>EL CAMARÓN, SALINAS</v>
      </c>
      <c r="C850" s="708">
        <v>92</v>
      </c>
      <c r="D850" s="707" t="s">
        <v>1299</v>
      </c>
      <c r="E850" s="709">
        <v>25</v>
      </c>
      <c r="F850" s="707" t="s">
        <v>165</v>
      </c>
      <c r="G850" s="710" t="s">
        <v>385</v>
      </c>
      <c r="H850" s="709">
        <v>1</v>
      </c>
      <c r="J850" s="697"/>
    </row>
    <row r="851" spans="2:10" x14ac:dyDescent="0.2">
      <c r="B851" s="707" t="str">
        <f t="shared" si="13"/>
        <v>EL CAMARÓN, SAN MARTÍN CHALCHICUAUTLA</v>
      </c>
      <c r="C851" s="708">
        <v>152</v>
      </c>
      <c r="D851" s="707" t="s">
        <v>1299</v>
      </c>
      <c r="E851" s="709">
        <v>29</v>
      </c>
      <c r="F851" s="707" t="s">
        <v>242</v>
      </c>
      <c r="G851" s="710" t="s">
        <v>385</v>
      </c>
      <c r="H851" s="709">
        <v>1</v>
      </c>
      <c r="J851" s="697"/>
    </row>
    <row r="852" spans="2:10" x14ac:dyDescent="0.2">
      <c r="B852" s="707" t="str">
        <f t="shared" si="13"/>
        <v>EL CAMARÓN, TIERRA NUEVA</v>
      </c>
      <c r="C852" s="708">
        <v>17</v>
      </c>
      <c r="D852" s="707" t="s">
        <v>1299</v>
      </c>
      <c r="E852" s="709">
        <v>43</v>
      </c>
      <c r="F852" s="707" t="s">
        <v>293</v>
      </c>
      <c r="G852" s="710" t="s">
        <v>385</v>
      </c>
      <c r="H852" s="709">
        <v>1</v>
      </c>
      <c r="J852" s="697"/>
    </row>
    <row r="853" spans="2:10" x14ac:dyDescent="0.2">
      <c r="B853" s="707" t="str">
        <f t="shared" si="13"/>
        <v>EL CAMBALACHE, ZARAGOZA</v>
      </c>
      <c r="C853" s="708">
        <v>161</v>
      </c>
      <c r="D853" s="707" t="s">
        <v>1300</v>
      </c>
      <c r="E853" s="709">
        <v>55</v>
      </c>
      <c r="F853" s="707" t="s">
        <v>476</v>
      </c>
      <c r="G853" s="710" t="s">
        <v>385</v>
      </c>
      <c r="H853" s="709">
        <v>1</v>
      </c>
      <c r="J853" s="697"/>
    </row>
    <row r="854" spans="2:10" x14ac:dyDescent="0.2">
      <c r="B854" s="707" t="str">
        <f t="shared" si="13"/>
        <v>EL CAÑÓN DE LAS AURAS, VILLA DE ARISTA</v>
      </c>
      <c r="C854" s="708">
        <v>169</v>
      </c>
      <c r="D854" s="707" t="s">
        <v>1301</v>
      </c>
      <c r="E854" s="709">
        <v>56</v>
      </c>
      <c r="F854" s="707" t="s">
        <v>308</v>
      </c>
      <c r="G854" s="710" t="s">
        <v>385</v>
      </c>
      <c r="H854" s="709">
        <v>1</v>
      </c>
      <c r="J854" s="697"/>
    </row>
    <row r="855" spans="2:10" x14ac:dyDescent="0.2">
      <c r="B855" s="707" t="str">
        <f t="shared" si="13"/>
        <v>EL CAÑÓN DEL TANINUL (EL ABRA), CIUDAD VALLES</v>
      </c>
      <c r="C855" s="708">
        <v>587</v>
      </c>
      <c r="D855" s="707" t="s">
        <v>1302</v>
      </c>
      <c r="E855" s="709">
        <v>13</v>
      </c>
      <c r="F855" s="707" t="s">
        <v>181</v>
      </c>
      <c r="G855" s="710" t="s">
        <v>385</v>
      </c>
      <c r="H855" s="709">
        <v>1</v>
      </c>
      <c r="J855" s="697"/>
    </row>
    <row r="856" spans="2:10" x14ac:dyDescent="0.2">
      <c r="B856" s="707" t="str">
        <f t="shared" si="13"/>
        <v>EL CAÑÓN, LAGUNILLAS</v>
      </c>
      <c r="C856" s="708">
        <v>56</v>
      </c>
      <c r="D856" s="707" t="s">
        <v>1303</v>
      </c>
      <c r="E856" s="709">
        <v>19</v>
      </c>
      <c r="F856" s="707" t="s">
        <v>200</v>
      </c>
      <c r="G856" s="710" t="s">
        <v>385</v>
      </c>
      <c r="H856" s="709">
        <v>1</v>
      </c>
      <c r="J856" s="697"/>
    </row>
    <row r="857" spans="2:10" x14ac:dyDescent="0.2">
      <c r="B857" s="707" t="str">
        <f t="shared" si="13"/>
        <v>EL CAÑÓN, SAN CIRO DE ACOSTA</v>
      </c>
      <c r="C857" s="708">
        <v>84</v>
      </c>
      <c r="D857" s="707" t="s">
        <v>1303</v>
      </c>
      <c r="E857" s="709">
        <v>27</v>
      </c>
      <c r="F857" s="707" t="s">
        <v>234</v>
      </c>
      <c r="G857" s="710" t="s">
        <v>385</v>
      </c>
      <c r="H857" s="709">
        <v>1</v>
      </c>
      <c r="J857" s="697"/>
    </row>
    <row r="858" spans="2:10" x14ac:dyDescent="0.2">
      <c r="B858" s="707" t="str">
        <f t="shared" si="13"/>
        <v>EL CAÑÓN, XILITLA</v>
      </c>
      <c r="C858" s="708">
        <v>13</v>
      </c>
      <c r="D858" s="707" t="s">
        <v>1303</v>
      </c>
      <c r="E858" s="709">
        <v>54</v>
      </c>
      <c r="F858" s="707" t="s">
        <v>326</v>
      </c>
      <c r="G858" s="710" t="s">
        <v>385</v>
      </c>
      <c r="H858" s="709">
        <v>1</v>
      </c>
      <c r="J858" s="697"/>
    </row>
    <row r="859" spans="2:10" x14ac:dyDescent="0.2">
      <c r="B859" s="713" t="str">
        <f t="shared" si="13"/>
        <v>EL CAPRICHO, TANCANHUITZ</v>
      </c>
      <c r="C859" s="714">
        <v>130</v>
      </c>
      <c r="D859" s="713" t="s">
        <v>1304</v>
      </c>
      <c r="E859" s="715">
        <v>12</v>
      </c>
      <c r="F859" s="713" t="s">
        <v>252</v>
      </c>
      <c r="G859" s="716" t="s">
        <v>386</v>
      </c>
      <c r="H859" s="715">
        <v>2</v>
      </c>
      <c r="J859" s="697"/>
    </row>
    <row r="860" spans="2:10" x14ac:dyDescent="0.2">
      <c r="B860" s="707" t="str">
        <f t="shared" si="13"/>
        <v>EL CAPRICHO, TANQUIÁN DE ESCOBEDO</v>
      </c>
      <c r="C860" s="708">
        <v>41</v>
      </c>
      <c r="D860" s="707" t="s">
        <v>1304</v>
      </c>
      <c r="E860" s="709">
        <v>42</v>
      </c>
      <c r="F860" s="707" t="s">
        <v>289</v>
      </c>
      <c r="G860" s="710" t="s">
        <v>385</v>
      </c>
      <c r="H860" s="709">
        <v>1</v>
      </c>
      <c r="J860" s="697"/>
    </row>
    <row r="861" spans="2:10" x14ac:dyDescent="0.2">
      <c r="B861" s="707" t="str">
        <f t="shared" si="13"/>
        <v>EL CAPULÍN CHICO, SAN CIRO DE ACOSTA</v>
      </c>
      <c r="C861" s="708">
        <v>19</v>
      </c>
      <c r="D861" s="707" t="s">
        <v>1305</v>
      </c>
      <c r="E861" s="709">
        <v>27</v>
      </c>
      <c r="F861" s="707" t="s">
        <v>234</v>
      </c>
      <c r="G861" s="710" t="s">
        <v>385</v>
      </c>
      <c r="H861" s="709">
        <v>1</v>
      </c>
      <c r="J861" s="697"/>
    </row>
    <row r="862" spans="2:10" x14ac:dyDescent="0.2">
      <c r="B862" s="707" t="str">
        <f t="shared" si="13"/>
        <v>EL CAPULÍN, CHARCAS</v>
      </c>
      <c r="C862" s="708">
        <v>9</v>
      </c>
      <c r="D862" s="707" t="s">
        <v>1306</v>
      </c>
      <c r="E862" s="709">
        <v>15</v>
      </c>
      <c r="F862" s="707" t="s">
        <v>167</v>
      </c>
      <c r="G862" s="710" t="s">
        <v>385</v>
      </c>
      <c r="H862" s="709">
        <v>1</v>
      </c>
      <c r="J862" s="697"/>
    </row>
    <row r="863" spans="2:10" x14ac:dyDescent="0.2">
      <c r="B863" s="707" t="str">
        <f t="shared" si="13"/>
        <v>EL CAPULÍN, CIUDAD DEL MAÍZ</v>
      </c>
      <c r="C863" s="708">
        <v>15</v>
      </c>
      <c r="D863" s="707" t="s">
        <v>1306</v>
      </c>
      <c r="E863" s="709">
        <v>10</v>
      </c>
      <c r="F863" s="707" t="s">
        <v>172</v>
      </c>
      <c r="G863" s="710" t="s">
        <v>385</v>
      </c>
      <c r="H863" s="709">
        <v>1</v>
      </c>
      <c r="J863" s="697"/>
    </row>
    <row r="864" spans="2:10" x14ac:dyDescent="0.2">
      <c r="B864" s="707" t="str">
        <f t="shared" si="13"/>
        <v>EL CAPULÍN, LAGUNILLAS</v>
      </c>
      <c r="C864" s="708">
        <v>6</v>
      </c>
      <c r="D864" s="707" t="s">
        <v>1306</v>
      </c>
      <c r="E864" s="709">
        <v>19</v>
      </c>
      <c r="F864" s="707" t="s">
        <v>200</v>
      </c>
      <c r="G864" s="710" t="s">
        <v>385</v>
      </c>
      <c r="H864" s="709">
        <v>1</v>
      </c>
      <c r="J864" s="697"/>
    </row>
    <row r="865" spans="2:10" x14ac:dyDescent="0.2">
      <c r="B865" s="707" t="str">
        <f t="shared" si="13"/>
        <v>EL CAPULÍN, RIOVERDE</v>
      </c>
      <c r="C865" s="708">
        <v>18</v>
      </c>
      <c r="D865" s="707" t="s">
        <v>1306</v>
      </c>
      <c r="E865" s="709">
        <v>24</v>
      </c>
      <c r="F865" s="707" t="s">
        <v>175</v>
      </c>
      <c r="G865" s="710" t="s">
        <v>385</v>
      </c>
      <c r="H865" s="709">
        <v>1</v>
      </c>
      <c r="J865" s="697"/>
    </row>
    <row r="866" spans="2:10" x14ac:dyDescent="0.2">
      <c r="B866" s="707" t="str">
        <f t="shared" si="13"/>
        <v>EL CAPULÍN, ZARAGOZA</v>
      </c>
      <c r="C866" s="708">
        <v>15</v>
      </c>
      <c r="D866" s="707" t="s">
        <v>1306</v>
      </c>
      <c r="E866" s="709">
        <v>55</v>
      </c>
      <c r="F866" s="707" t="s">
        <v>476</v>
      </c>
      <c r="G866" s="710" t="s">
        <v>385</v>
      </c>
      <c r="H866" s="709">
        <v>1</v>
      </c>
      <c r="J866" s="697"/>
    </row>
    <row r="867" spans="2:10" x14ac:dyDescent="0.2">
      <c r="B867" s="707" t="str">
        <f t="shared" si="13"/>
        <v>EL CARACOL, AQUISMÓN</v>
      </c>
      <c r="C867" s="708">
        <v>234</v>
      </c>
      <c r="D867" s="707" t="s">
        <v>1307</v>
      </c>
      <c r="E867" s="709">
        <v>3</v>
      </c>
      <c r="F867" s="707" t="s">
        <v>146</v>
      </c>
      <c r="G867" s="710" t="s">
        <v>385</v>
      </c>
      <c r="H867" s="709">
        <v>1</v>
      </c>
      <c r="J867" s="697"/>
    </row>
    <row r="868" spans="2:10" x14ac:dyDescent="0.2">
      <c r="B868" s="707" t="str">
        <f t="shared" si="13"/>
        <v>EL CARACOL, TAMUÍN</v>
      </c>
      <c r="C868" s="708">
        <v>12</v>
      </c>
      <c r="D868" s="707" t="s">
        <v>1307</v>
      </c>
      <c r="E868" s="709">
        <v>40</v>
      </c>
      <c r="F868" s="707" t="s">
        <v>279</v>
      </c>
      <c r="G868" s="710" t="s">
        <v>385</v>
      </c>
      <c r="H868" s="709">
        <v>1</v>
      </c>
      <c r="J868" s="697"/>
    </row>
    <row r="869" spans="2:10" x14ac:dyDescent="0.2">
      <c r="B869" s="707" t="str">
        <f t="shared" si="13"/>
        <v>EL CARAJO, SALINAS</v>
      </c>
      <c r="C869" s="708">
        <v>104</v>
      </c>
      <c r="D869" s="707" t="s">
        <v>1308</v>
      </c>
      <c r="E869" s="709">
        <v>25</v>
      </c>
      <c r="F869" s="707" t="s">
        <v>165</v>
      </c>
      <c r="G869" s="710" t="s">
        <v>385</v>
      </c>
      <c r="H869" s="709">
        <v>1</v>
      </c>
      <c r="J869" s="697"/>
    </row>
    <row r="870" spans="2:10" x14ac:dyDescent="0.2">
      <c r="B870" s="707" t="str">
        <f t="shared" si="13"/>
        <v>EL CARMEN, MATEHUALA</v>
      </c>
      <c r="C870" s="708">
        <v>12</v>
      </c>
      <c r="D870" s="707" t="s">
        <v>1309</v>
      </c>
      <c r="E870" s="709">
        <v>20</v>
      </c>
      <c r="F870" s="707" t="s">
        <v>170</v>
      </c>
      <c r="G870" s="710" t="s">
        <v>385</v>
      </c>
      <c r="H870" s="709">
        <v>1</v>
      </c>
      <c r="J870" s="697"/>
    </row>
    <row r="871" spans="2:10" x14ac:dyDescent="0.2">
      <c r="B871" s="707" t="str">
        <f t="shared" si="13"/>
        <v>EL CARMEN, SANTA MARÍA DEL RÍO</v>
      </c>
      <c r="C871" s="708">
        <v>48</v>
      </c>
      <c r="D871" s="707" t="s">
        <v>1309</v>
      </c>
      <c r="E871" s="709">
        <v>32</v>
      </c>
      <c r="F871" s="707" t="s">
        <v>257</v>
      </c>
      <c r="G871" s="710" t="s">
        <v>385</v>
      </c>
      <c r="H871" s="709">
        <v>1</v>
      </c>
      <c r="J871" s="697"/>
    </row>
    <row r="872" spans="2:10" x14ac:dyDescent="0.2">
      <c r="B872" s="707" t="str">
        <f t="shared" si="13"/>
        <v>EL CARMEN, VILLA DE LA PAZ</v>
      </c>
      <c r="C872" s="708">
        <v>4</v>
      </c>
      <c r="D872" s="707" t="s">
        <v>1309</v>
      </c>
      <c r="E872" s="709">
        <v>48</v>
      </c>
      <c r="F872" s="707" t="s">
        <v>315</v>
      </c>
      <c r="G872" s="710" t="s">
        <v>385</v>
      </c>
      <c r="H872" s="709">
        <v>1</v>
      </c>
      <c r="J872" s="697"/>
    </row>
    <row r="873" spans="2:10" x14ac:dyDescent="0.2">
      <c r="B873" s="707" t="str">
        <f t="shared" si="13"/>
        <v>EL CARMEN, VILLA DE REYES</v>
      </c>
      <c r="C873" s="708">
        <v>184</v>
      </c>
      <c r="D873" s="707" t="s">
        <v>1309</v>
      </c>
      <c r="E873" s="709">
        <v>50</v>
      </c>
      <c r="F873" s="707" t="s">
        <v>208</v>
      </c>
      <c r="G873" s="710" t="s">
        <v>385</v>
      </c>
      <c r="H873" s="709">
        <v>1</v>
      </c>
      <c r="J873" s="697"/>
    </row>
    <row r="874" spans="2:10" x14ac:dyDescent="0.2">
      <c r="B874" s="707" t="str">
        <f t="shared" si="13"/>
        <v>EL CARMEN, ZARAGOZA</v>
      </c>
      <c r="C874" s="708">
        <v>17</v>
      </c>
      <c r="D874" s="707" t="s">
        <v>1309</v>
      </c>
      <c r="E874" s="709">
        <v>55</v>
      </c>
      <c r="F874" s="707" t="s">
        <v>476</v>
      </c>
      <c r="G874" s="710" t="s">
        <v>385</v>
      </c>
      <c r="H874" s="709">
        <v>1</v>
      </c>
      <c r="J874" s="697"/>
    </row>
    <row r="875" spans="2:10" x14ac:dyDescent="0.2">
      <c r="B875" s="713" t="str">
        <f t="shared" si="13"/>
        <v>EL CARPINTERO, MOCTEZUMA</v>
      </c>
      <c r="C875" s="714">
        <v>9</v>
      </c>
      <c r="D875" s="713" t="s">
        <v>1310</v>
      </c>
      <c r="E875" s="715">
        <v>22</v>
      </c>
      <c r="F875" s="713" t="s">
        <v>213</v>
      </c>
      <c r="G875" s="716" t="s">
        <v>386</v>
      </c>
      <c r="H875" s="715">
        <v>2</v>
      </c>
      <c r="J875" s="697"/>
    </row>
    <row r="876" spans="2:10" x14ac:dyDescent="0.2">
      <c r="B876" s="707" t="str">
        <f t="shared" si="13"/>
        <v>EL CARPINTERO, TAMASOPO</v>
      </c>
      <c r="C876" s="708">
        <v>13</v>
      </c>
      <c r="D876" s="707" t="s">
        <v>1310</v>
      </c>
      <c r="E876" s="709">
        <v>36</v>
      </c>
      <c r="F876" s="707" t="s">
        <v>259</v>
      </c>
      <c r="G876" s="710" t="s">
        <v>385</v>
      </c>
      <c r="H876" s="709">
        <v>1</v>
      </c>
      <c r="J876" s="697"/>
    </row>
    <row r="877" spans="2:10" x14ac:dyDescent="0.2">
      <c r="B877" s="707" t="str">
        <f t="shared" si="13"/>
        <v>EL CARRETÓN, SANTA MARÍA DEL RÍO</v>
      </c>
      <c r="C877" s="708">
        <v>305</v>
      </c>
      <c r="D877" s="707" t="s">
        <v>1311</v>
      </c>
      <c r="E877" s="709">
        <v>32</v>
      </c>
      <c r="F877" s="707" t="s">
        <v>257</v>
      </c>
      <c r="G877" s="710" t="s">
        <v>385</v>
      </c>
      <c r="H877" s="709">
        <v>1</v>
      </c>
      <c r="J877" s="697"/>
    </row>
    <row r="878" spans="2:10" x14ac:dyDescent="0.2">
      <c r="B878" s="707" t="str">
        <f t="shared" si="13"/>
        <v>EL CARRIL, SAN LUIS POTOSÍ</v>
      </c>
      <c r="C878" s="708">
        <v>453</v>
      </c>
      <c r="D878" s="707" t="s">
        <v>1312</v>
      </c>
      <c r="E878" s="709">
        <v>28</v>
      </c>
      <c r="F878" s="707" t="s">
        <v>239</v>
      </c>
      <c r="G878" s="710" t="s">
        <v>385</v>
      </c>
      <c r="H878" s="709">
        <v>1</v>
      </c>
      <c r="J878" s="697"/>
    </row>
    <row r="879" spans="2:10" x14ac:dyDescent="0.2">
      <c r="B879" s="707" t="str">
        <f t="shared" si="13"/>
        <v>EL CARRILLO, MEXQUITIC DE CARMONA</v>
      </c>
      <c r="C879" s="708">
        <v>115</v>
      </c>
      <c r="D879" s="707" t="s">
        <v>1313</v>
      </c>
      <c r="E879" s="709">
        <v>21</v>
      </c>
      <c r="F879" s="707" t="s">
        <v>209</v>
      </c>
      <c r="G879" s="710" t="s">
        <v>385</v>
      </c>
      <c r="H879" s="709">
        <v>1</v>
      </c>
      <c r="J879" s="697"/>
    </row>
    <row r="880" spans="2:10" x14ac:dyDescent="0.2">
      <c r="B880" s="707" t="str">
        <f t="shared" si="13"/>
        <v>EL CARRIZAL, CIUDAD FERNÁNDEZ</v>
      </c>
      <c r="C880" s="708">
        <v>4</v>
      </c>
      <c r="D880" s="707" t="s">
        <v>1314</v>
      </c>
      <c r="E880" s="709">
        <v>11</v>
      </c>
      <c r="F880" s="707" t="s">
        <v>177</v>
      </c>
      <c r="G880" s="710" t="s">
        <v>385</v>
      </c>
      <c r="H880" s="709">
        <v>1</v>
      </c>
      <c r="J880" s="697"/>
    </row>
    <row r="881" spans="2:10" x14ac:dyDescent="0.2">
      <c r="B881" s="713" t="str">
        <f t="shared" si="13"/>
        <v>EL CARRIZAL, MEXQUITIC DE CARMONA</v>
      </c>
      <c r="C881" s="714">
        <v>12</v>
      </c>
      <c r="D881" s="713" t="s">
        <v>1314</v>
      </c>
      <c r="E881" s="715">
        <v>21</v>
      </c>
      <c r="F881" s="713" t="s">
        <v>209</v>
      </c>
      <c r="G881" s="716" t="s">
        <v>386</v>
      </c>
      <c r="H881" s="715">
        <v>2</v>
      </c>
      <c r="J881" s="697"/>
    </row>
    <row r="882" spans="2:10" x14ac:dyDescent="0.2">
      <c r="B882" s="707" t="str">
        <f t="shared" si="13"/>
        <v>EL CARRIZAL, MOCTEZUMA</v>
      </c>
      <c r="C882" s="708">
        <v>130</v>
      </c>
      <c r="D882" s="707" t="s">
        <v>1314</v>
      </c>
      <c r="E882" s="709">
        <v>22</v>
      </c>
      <c r="F882" s="707" t="s">
        <v>213</v>
      </c>
      <c r="G882" s="710" t="s">
        <v>385</v>
      </c>
      <c r="H882" s="709">
        <v>1</v>
      </c>
      <c r="J882" s="697"/>
    </row>
    <row r="883" spans="2:10" x14ac:dyDescent="0.2">
      <c r="B883" s="707" t="str">
        <f t="shared" si="13"/>
        <v>EL CARRIZAL, RIOVERDE</v>
      </c>
      <c r="C883" s="708">
        <v>281</v>
      </c>
      <c r="D883" s="707" t="s">
        <v>1314</v>
      </c>
      <c r="E883" s="709">
        <v>24</v>
      </c>
      <c r="F883" s="707" t="s">
        <v>175</v>
      </c>
      <c r="G883" s="710" t="s">
        <v>385</v>
      </c>
      <c r="H883" s="709">
        <v>1</v>
      </c>
      <c r="J883" s="697"/>
    </row>
    <row r="884" spans="2:10" x14ac:dyDescent="0.2">
      <c r="B884" s="707" t="str">
        <f t="shared" si="13"/>
        <v>EL CARRIZAL, TAMAZUNCHALE</v>
      </c>
      <c r="C884" s="708">
        <v>148</v>
      </c>
      <c r="D884" s="707" t="s">
        <v>1314</v>
      </c>
      <c r="E884" s="709">
        <v>37</v>
      </c>
      <c r="F884" s="707" t="s">
        <v>262</v>
      </c>
      <c r="G884" s="710" t="s">
        <v>385</v>
      </c>
      <c r="H884" s="709">
        <v>1</v>
      </c>
      <c r="J884" s="697"/>
    </row>
    <row r="885" spans="2:10" x14ac:dyDescent="0.2">
      <c r="B885" s="707" t="str">
        <f t="shared" si="13"/>
        <v>EL CARRIZAL, TAMPAMOLÓN CORONA</v>
      </c>
      <c r="C885" s="708">
        <v>12</v>
      </c>
      <c r="D885" s="707" t="s">
        <v>1314</v>
      </c>
      <c r="E885" s="709">
        <v>39</v>
      </c>
      <c r="F885" s="707" t="s">
        <v>276</v>
      </c>
      <c r="G885" s="710" t="s">
        <v>385</v>
      </c>
      <c r="H885" s="709">
        <v>1</v>
      </c>
      <c r="J885" s="697"/>
    </row>
    <row r="886" spans="2:10" x14ac:dyDescent="0.2">
      <c r="B886" s="707" t="str">
        <f t="shared" si="13"/>
        <v>EL CARRIZAL, XILITLA</v>
      </c>
      <c r="C886" s="708">
        <v>179</v>
      </c>
      <c r="D886" s="707" t="s">
        <v>1314</v>
      </c>
      <c r="E886" s="709">
        <v>54</v>
      </c>
      <c r="F886" s="707" t="s">
        <v>326</v>
      </c>
      <c r="G886" s="710" t="s">
        <v>385</v>
      </c>
      <c r="H886" s="709">
        <v>1</v>
      </c>
      <c r="J886" s="697"/>
    </row>
    <row r="887" spans="2:10" x14ac:dyDescent="0.2">
      <c r="B887" s="707" t="str">
        <f t="shared" si="13"/>
        <v>EL CARRIZALILLO, SANTA CATARINA</v>
      </c>
      <c r="C887" s="708">
        <v>89</v>
      </c>
      <c r="D887" s="707" t="s">
        <v>1315</v>
      </c>
      <c r="E887" s="709">
        <v>31</v>
      </c>
      <c r="F887" s="707" t="s">
        <v>254</v>
      </c>
      <c r="G887" s="710" t="s">
        <v>385</v>
      </c>
      <c r="H887" s="709">
        <v>1</v>
      </c>
      <c r="J887" s="697"/>
    </row>
    <row r="888" spans="2:10" x14ac:dyDescent="0.2">
      <c r="B888" s="707" t="str">
        <f t="shared" si="13"/>
        <v>EL CARRIZALILLO, TAMASOPO</v>
      </c>
      <c r="C888" s="708">
        <v>140</v>
      </c>
      <c r="D888" s="707" t="s">
        <v>1315</v>
      </c>
      <c r="E888" s="709">
        <v>36</v>
      </c>
      <c r="F888" s="707" t="s">
        <v>259</v>
      </c>
      <c r="G888" s="710" t="s">
        <v>385</v>
      </c>
      <c r="H888" s="709">
        <v>1</v>
      </c>
      <c r="J888" s="697"/>
    </row>
    <row r="889" spans="2:10" x14ac:dyDescent="0.2">
      <c r="B889" s="707" t="str">
        <f t="shared" si="13"/>
        <v>EL CARRIZO, SAN MARTÍN CHALCHICUAUTLA</v>
      </c>
      <c r="C889" s="708">
        <v>14</v>
      </c>
      <c r="D889" s="707" t="s">
        <v>1316</v>
      </c>
      <c r="E889" s="709">
        <v>29</v>
      </c>
      <c r="F889" s="707" t="s">
        <v>242</v>
      </c>
      <c r="G889" s="710" t="s">
        <v>385</v>
      </c>
      <c r="H889" s="709">
        <v>1</v>
      </c>
      <c r="J889" s="697"/>
    </row>
    <row r="890" spans="2:10" x14ac:dyDescent="0.2">
      <c r="B890" s="707" t="str">
        <f t="shared" si="13"/>
        <v>EL CARRIZO, TAMASOPO</v>
      </c>
      <c r="C890" s="708">
        <v>40</v>
      </c>
      <c r="D890" s="707" t="s">
        <v>1316</v>
      </c>
      <c r="E890" s="709">
        <v>36</v>
      </c>
      <c r="F890" s="707" t="s">
        <v>259</v>
      </c>
      <c r="G890" s="710" t="s">
        <v>385</v>
      </c>
      <c r="H890" s="709">
        <v>1</v>
      </c>
      <c r="J890" s="697"/>
    </row>
    <row r="891" spans="2:10" x14ac:dyDescent="0.2">
      <c r="B891" s="707" t="str">
        <f t="shared" si="13"/>
        <v>EL CARRIZO, TAMASOPO</v>
      </c>
      <c r="C891" s="708">
        <v>122</v>
      </c>
      <c r="D891" s="707" t="s">
        <v>1316</v>
      </c>
      <c r="E891" s="709">
        <v>36</v>
      </c>
      <c r="F891" s="707" t="s">
        <v>259</v>
      </c>
      <c r="G891" s="710" t="s">
        <v>385</v>
      </c>
      <c r="H891" s="709">
        <v>1</v>
      </c>
      <c r="J891" s="697"/>
    </row>
    <row r="892" spans="2:10" x14ac:dyDescent="0.2">
      <c r="B892" s="707" t="str">
        <f t="shared" si="13"/>
        <v>EL CARRIZO, TAMUÍN</v>
      </c>
      <c r="C892" s="708">
        <v>429</v>
      </c>
      <c r="D892" s="707" t="s">
        <v>1316</v>
      </c>
      <c r="E892" s="709">
        <v>40</v>
      </c>
      <c r="F892" s="707" t="s">
        <v>279</v>
      </c>
      <c r="G892" s="710" t="s">
        <v>385</v>
      </c>
      <c r="H892" s="709">
        <v>1</v>
      </c>
      <c r="J892" s="697"/>
    </row>
    <row r="893" spans="2:10" x14ac:dyDescent="0.2">
      <c r="B893" s="707" t="str">
        <f t="shared" si="13"/>
        <v>EL CASCARÓN, SAN LUIS POTOSÍ</v>
      </c>
      <c r="C893" s="708">
        <v>222</v>
      </c>
      <c r="D893" s="707" t="s">
        <v>1317</v>
      </c>
      <c r="E893" s="709">
        <v>28</v>
      </c>
      <c r="F893" s="707" t="s">
        <v>239</v>
      </c>
      <c r="G893" s="710" t="s">
        <v>385</v>
      </c>
      <c r="H893" s="709">
        <v>1</v>
      </c>
      <c r="J893" s="697"/>
    </row>
    <row r="894" spans="2:10" x14ac:dyDescent="0.2">
      <c r="B894" s="707" t="str">
        <f t="shared" si="13"/>
        <v>EL CEDAZO, CHARCAS</v>
      </c>
      <c r="C894" s="708">
        <v>10</v>
      </c>
      <c r="D894" s="707" t="s">
        <v>1318</v>
      </c>
      <c r="E894" s="709">
        <v>15</v>
      </c>
      <c r="F894" s="707" t="s">
        <v>167</v>
      </c>
      <c r="G894" s="710" t="s">
        <v>385</v>
      </c>
      <c r="H894" s="709">
        <v>1</v>
      </c>
      <c r="J894" s="697"/>
    </row>
    <row r="895" spans="2:10" x14ac:dyDescent="0.2">
      <c r="B895" s="707" t="str">
        <f t="shared" si="13"/>
        <v>EL CEDRAL, TAMPACÁN</v>
      </c>
      <c r="C895" s="708">
        <v>5</v>
      </c>
      <c r="D895" s="707" t="s">
        <v>1319</v>
      </c>
      <c r="E895" s="709">
        <v>38</v>
      </c>
      <c r="F895" s="707" t="s">
        <v>272</v>
      </c>
      <c r="G895" s="710" t="s">
        <v>385</v>
      </c>
      <c r="H895" s="709">
        <v>1</v>
      </c>
      <c r="J895" s="697"/>
    </row>
    <row r="896" spans="2:10" x14ac:dyDescent="0.2">
      <c r="B896" s="707" t="str">
        <f t="shared" si="13"/>
        <v>EL CEDRAL, XILITLA</v>
      </c>
      <c r="C896" s="708">
        <v>182</v>
      </c>
      <c r="D896" s="707" t="s">
        <v>1319</v>
      </c>
      <c r="E896" s="709">
        <v>54</v>
      </c>
      <c r="F896" s="707" t="s">
        <v>326</v>
      </c>
      <c r="G896" s="710" t="s">
        <v>385</v>
      </c>
      <c r="H896" s="709">
        <v>1</v>
      </c>
      <c r="J896" s="697"/>
    </row>
    <row r="897" spans="2:10" x14ac:dyDescent="0.2">
      <c r="B897" s="707" t="str">
        <f t="shared" si="13"/>
        <v>EL CEDRITO, SANTA MARÍA DEL RÍO</v>
      </c>
      <c r="C897" s="708">
        <v>51</v>
      </c>
      <c r="D897" s="707" t="s">
        <v>1320</v>
      </c>
      <c r="E897" s="709">
        <v>32</v>
      </c>
      <c r="F897" s="707" t="s">
        <v>257</v>
      </c>
      <c r="G897" s="710" t="s">
        <v>385</v>
      </c>
      <c r="H897" s="709">
        <v>1</v>
      </c>
      <c r="J897" s="697"/>
    </row>
    <row r="898" spans="2:10" x14ac:dyDescent="0.2">
      <c r="B898" s="707" t="str">
        <f t="shared" si="13"/>
        <v>EL CELEBRO, SAN LUIS POTOSÍ</v>
      </c>
      <c r="C898" s="708">
        <v>400</v>
      </c>
      <c r="D898" s="707" t="s">
        <v>1321</v>
      </c>
      <c r="E898" s="709">
        <v>28</v>
      </c>
      <c r="F898" s="707" t="s">
        <v>239</v>
      </c>
      <c r="G898" s="710" t="s">
        <v>385</v>
      </c>
      <c r="H898" s="709">
        <v>1</v>
      </c>
      <c r="J898" s="697"/>
    </row>
    <row r="899" spans="2:10" x14ac:dyDescent="0.2">
      <c r="B899" s="707" t="str">
        <f t="shared" si="13"/>
        <v>EL CENTENARIO, VILLA DE REYES</v>
      </c>
      <c r="C899" s="708">
        <v>15</v>
      </c>
      <c r="D899" s="707" t="s">
        <v>1322</v>
      </c>
      <c r="E899" s="709">
        <v>50</v>
      </c>
      <c r="F899" s="707" t="s">
        <v>208</v>
      </c>
      <c r="G899" s="710" t="s">
        <v>385</v>
      </c>
      <c r="H899" s="709">
        <v>1</v>
      </c>
      <c r="J899" s="697"/>
    </row>
    <row r="900" spans="2:10" x14ac:dyDescent="0.2">
      <c r="B900" s="707" t="str">
        <f t="shared" si="13"/>
        <v>EL CENTINELA, TAMUÍN</v>
      </c>
      <c r="C900" s="708">
        <v>372</v>
      </c>
      <c r="D900" s="707" t="s">
        <v>1323</v>
      </c>
      <c r="E900" s="709">
        <v>40</v>
      </c>
      <c r="F900" s="707" t="s">
        <v>279</v>
      </c>
      <c r="G900" s="710" t="s">
        <v>385</v>
      </c>
      <c r="H900" s="709">
        <v>1</v>
      </c>
      <c r="J900" s="697"/>
    </row>
    <row r="901" spans="2:10" x14ac:dyDescent="0.2">
      <c r="B901" s="707" t="str">
        <f t="shared" si="13"/>
        <v>EL CERRITO, MEXQUITIC DE CARMONA</v>
      </c>
      <c r="C901" s="708">
        <v>14</v>
      </c>
      <c r="D901" s="707" t="s">
        <v>1324</v>
      </c>
      <c r="E901" s="709">
        <v>21</v>
      </c>
      <c r="F901" s="707" t="s">
        <v>209</v>
      </c>
      <c r="G901" s="710" t="s">
        <v>385</v>
      </c>
      <c r="H901" s="709">
        <v>1</v>
      </c>
      <c r="J901" s="697"/>
    </row>
    <row r="902" spans="2:10" x14ac:dyDescent="0.2">
      <c r="B902" s="707" t="str">
        <f t="shared" ref="B902:B965" si="14">CONCATENATE(D902,","," ",F902)</f>
        <v>EL CERRITO, SANTA MARÍA DEL RÍO</v>
      </c>
      <c r="C902" s="708">
        <v>52</v>
      </c>
      <c r="D902" s="707" t="s">
        <v>1324</v>
      </c>
      <c r="E902" s="709">
        <v>32</v>
      </c>
      <c r="F902" s="707" t="s">
        <v>257</v>
      </c>
      <c r="G902" s="710" t="s">
        <v>385</v>
      </c>
      <c r="H902" s="709">
        <v>1</v>
      </c>
      <c r="J902" s="697"/>
    </row>
    <row r="903" spans="2:10" x14ac:dyDescent="0.2">
      <c r="B903" s="707" t="str">
        <f t="shared" si="14"/>
        <v>EL CERRITO, TANQUIÁN DE ESCOBEDO</v>
      </c>
      <c r="C903" s="708">
        <v>6</v>
      </c>
      <c r="D903" s="707" t="s">
        <v>1324</v>
      </c>
      <c r="E903" s="709">
        <v>42</v>
      </c>
      <c r="F903" s="707" t="s">
        <v>289</v>
      </c>
      <c r="G903" s="710" t="s">
        <v>385</v>
      </c>
      <c r="H903" s="709">
        <v>1</v>
      </c>
      <c r="J903" s="697"/>
    </row>
    <row r="904" spans="2:10" x14ac:dyDescent="0.2">
      <c r="B904" s="707" t="str">
        <f t="shared" si="14"/>
        <v>EL CERRITO, VENADO</v>
      </c>
      <c r="C904" s="708">
        <v>12</v>
      </c>
      <c r="D904" s="707" t="s">
        <v>1324</v>
      </c>
      <c r="E904" s="709">
        <v>45</v>
      </c>
      <c r="F904" s="707" t="s">
        <v>303</v>
      </c>
      <c r="G904" s="710" t="s">
        <v>385</v>
      </c>
      <c r="H904" s="709">
        <v>1</v>
      </c>
      <c r="J904" s="697"/>
    </row>
    <row r="905" spans="2:10" x14ac:dyDescent="0.2">
      <c r="B905" s="707" t="str">
        <f t="shared" si="14"/>
        <v>EL CERRO COLORADO, RIOVERDE</v>
      </c>
      <c r="C905" s="708">
        <v>333</v>
      </c>
      <c r="D905" s="707" t="s">
        <v>1325</v>
      </c>
      <c r="E905" s="709">
        <v>24</v>
      </c>
      <c r="F905" s="707" t="s">
        <v>175</v>
      </c>
      <c r="G905" s="710" t="s">
        <v>385</v>
      </c>
      <c r="H905" s="709">
        <v>1</v>
      </c>
      <c r="J905" s="697"/>
    </row>
    <row r="906" spans="2:10" x14ac:dyDescent="0.2">
      <c r="B906" s="707" t="str">
        <f t="shared" si="14"/>
        <v>EL CERRO, AXTLA DE TERRAZAS</v>
      </c>
      <c r="C906" s="708">
        <v>12</v>
      </c>
      <c r="D906" s="707" t="s">
        <v>1326</v>
      </c>
      <c r="E906" s="709">
        <v>53</v>
      </c>
      <c r="F906" s="707" t="s">
        <v>150</v>
      </c>
      <c r="G906" s="710" t="s">
        <v>385</v>
      </c>
      <c r="H906" s="709">
        <v>1</v>
      </c>
      <c r="J906" s="697"/>
    </row>
    <row r="907" spans="2:10" x14ac:dyDescent="0.2">
      <c r="B907" s="707" t="str">
        <f t="shared" si="14"/>
        <v>EL CERRO, TAMAZUNCHALE</v>
      </c>
      <c r="C907" s="708">
        <v>361</v>
      </c>
      <c r="D907" s="707" t="s">
        <v>1326</v>
      </c>
      <c r="E907" s="709">
        <v>37</v>
      </c>
      <c r="F907" s="707" t="s">
        <v>262</v>
      </c>
      <c r="G907" s="710" t="s">
        <v>385</v>
      </c>
      <c r="H907" s="709">
        <v>1</v>
      </c>
      <c r="J907" s="697"/>
    </row>
    <row r="908" spans="2:10" x14ac:dyDescent="0.2">
      <c r="B908" s="707" t="str">
        <f t="shared" si="14"/>
        <v>EL CHALAHUITE, XILITLA</v>
      </c>
      <c r="C908" s="708">
        <v>20</v>
      </c>
      <c r="D908" s="707" t="s">
        <v>1327</v>
      </c>
      <c r="E908" s="709">
        <v>54</v>
      </c>
      <c r="F908" s="707" t="s">
        <v>326</v>
      </c>
      <c r="G908" s="710" t="s">
        <v>385</v>
      </c>
      <c r="H908" s="709">
        <v>1</v>
      </c>
      <c r="J908" s="697"/>
    </row>
    <row r="909" spans="2:10" x14ac:dyDescent="0.2">
      <c r="B909" s="707" t="str">
        <f t="shared" si="14"/>
        <v>EL CHAMAL, AQUISMÓN</v>
      </c>
      <c r="C909" s="708">
        <v>253</v>
      </c>
      <c r="D909" s="707" t="s">
        <v>1328</v>
      </c>
      <c r="E909" s="709">
        <v>3</v>
      </c>
      <c r="F909" s="707" t="s">
        <v>146</v>
      </c>
      <c r="G909" s="710" t="s">
        <v>385</v>
      </c>
      <c r="H909" s="709">
        <v>1</v>
      </c>
      <c r="J909" s="697"/>
    </row>
    <row r="910" spans="2:10" x14ac:dyDescent="0.2">
      <c r="B910" s="707" t="str">
        <f t="shared" si="14"/>
        <v>EL CHAPARRAL, SAN LUIS POTOSÍ</v>
      </c>
      <c r="C910" s="708">
        <v>372</v>
      </c>
      <c r="D910" s="707" t="s">
        <v>1329</v>
      </c>
      <c r="E910" s="709">
        <v>28</v>
      </c>
      <c r="F910" s="707" t="s">
        <v>239</v>
      </c>
      <c r="G910" s="710" t="s">
        <v>385</v>
      </c>
      <c r="H910" s="709">
        <v>1</v>
      </c>
      <c r="J910" s="697"/>
    </row>
    <row r="911" spans="2:10" x14ac:dyDescent="0.2">
      <c r="B911" s="707" t="str">
        <f t="shared" si="14"/>
        <v>EL CHAPARRAL, TAMAZUNCHALE</v>
      </c>
      <c r="C911" s="708">
        <v>114</v>
      </c>
      <c r="D911" s="707" t="s">
        <v>1329</v>
      </c>
      <c r="E911" s="709">
        <v>37</v>
      </c>
      <c r="F911" s="707" t="s">
        <v>262</v>
      </c>
      <c r="G911" s="710" t="s">
        <v>385</v>
      </c>
      <c r="H911" s="709">
        <v>1</v>
      </c>
      <c r="J911" s="697"/>
    </row>
    <row r="912" spans="2:10" x14ac:dyDescent="0.2">
      <c r="B912" s="707" t="str">
        <f t="shared" si="14"/>
        <v>EL CHAPARRALILLO (EL CHAPARRAL), VENADO</v>
      </c>
      <c r="C912" s="708">
        <v>88</v>
      </c>
      <c r="D912" s="707" t="s">
        <v>1330</v>
      </c>
      <c r="E912" s="709">
        <v>45</v>
      </c>
      <c r="F912" s="707" t="s">
        <v>303</v>
      </c>
      <c r="G912" s="710" t="s">
        <v>385</v>
      </c>
      <c r="H912" s="709">
        <v>1</v>
      </c>
      <c r="J912" s="697"/>
    </row>
    <row r="913" spans="2:10" x14ac:dyDescent="0.2">
      <c r="B913" s="707" t="str">
        <f t="shared" si="14"/>
        <v>EL CHARCO DE PIEDRA, LAGUNILLAS</v>
      </c>
      <c r="C913" s="708">
        <v>13</v>
      </c>
      <c r="D913" s="707" t="s">
        <v>1331</v>
      </c>
      <c r="E913" s="709">
        <v>19</v>
      </c>
      <c r="F913" s="707" t="s">
        <v>200</v>
      </c>
      <c r="G913" s="710" t="s">
        <v>385</v>
      </c>
      <c r="H913" s="709">
        <v>1</v>
      </c>
      <c r="J913" s="697"/>
    </row>
    <row r="914" spans="2:10" x14ac:dyDescent="0.2">
      <c r="B914" s="707" t="str">
        <f t="shared" si="14"/>
        <v>EL CHARCO DEL TORO, SALINAS</v>
      </c>
      <c r="C914" s="708">
        <v>61</v>
      </c>
      <c r="D914" s="707" t="s">
        <v>1332</v>
      </c>
      <c r="E914" s="709">
        <v>25</v>
      </c>
      <c r="F914" s="707" t="s">
        <v>165</v>
      </c>
      <c r="G914" s="710" t="s">
        <v>385</v>
      </c>
      <c r="H914" s="709">
        <v>1</v>
      </c>
      <c r="J914" s="697"/>
    </row>
    <row r="915" spans="2:10" x14ac:dyDescent="0.2">
      <c r="B915" s="707" t="str">
        <f t="shared" si="14"/>
        <v>EL CHARCO, MATEHUALA</v>
      </c>
      <c r="C915" s="708">
        <v>133</v>
      </c>
      <c r="D915" s="707" t="s">
        <v>1333</v>
      </c>
      <c r="E915" s="709">
        <v>20</v>
      </c>
      <c r="F915" s="707" t="s">
        <v>170</v>
      </c>
      <c r="G915" s="710" t="s">
        <v>385</v>
      </c>
      <c r="H915" s="709">
        <v>1</v>
      </c>
      <c r="J915" s="697"/>
    </row>
    <row r="916" spans="2:10" x14ac:dyDescent="0.2">
      <c r="B916" s="707" t="str">
        <f t="shared" si="14"/>
        <v>EL CHARCO, RIOVERDE</v>
      </c>
      <c r="C916" s="708">
        <v>26</v>
      </c>
      <c r="D916" s="707" t="s">
        <v>1333</v>
      </c>
      <c r="E916" s="709">
        <v>24</v>
      </c>
      <c r="F916" s="707" t="s">
        <v>175</v>
      </c>
      <c r="G916" s="710" t="s">
        <v>385</v>
      </c>
      <c r="H916" s="709">
        <v>1</v>
      </c>
      <c r="J916" s="697"/>
    </row>
    <row r="917" spans="2:10" x14ac:dyDescent="0.2">
      <c r="B917" s="713" t="str">
        <f t="shared" si="14"/>
        <v>EL CHARQUILLO (CAPULINES), SAN LUIS POTOSÍ</v>
      </c>
      <c r="C917" s="714">
        <v>565</v>
      </c>
      <c r="D917" s="713" t="s">
        <v>1334</v>
      </c>
      <c r="E917" s="715">
        <v>28</v>
      </c>
      <c r="F917" s="713" t="s">
        <v>239</v>
      </c>
      <c r="G917" s="716" t="s">
        <v>387</v>
      </c>
      <c r="H917" s="715">
        <v>3</v>
      </c>
      <c r="J917" s="697"/>
    </row>
    <row r="918" spans="2:10" x14ac:dyDescent="0.2">
      <c r="B918" s="707" t="str">
        <f t="shared" si="14"/>
        <v>EL CHARQUILLO, VENADO</v>
      </c>
      <c r="C918" s="708">
        <v>19</v>
      </c>
      <c r="D918" s="707" t="s">
        <v>1335</v>
      </c>
      <c r="E918" s="709">
        <v>45</v>
      </c>
      <c r="F918" s="707" t="s">
        <v>303</v>
      </c>
      <c r="G918" s="710" t="s">
        <v>385</v>
      </c>
      <c r="H918" s="709">
        <v>1</v>
      </c>
      <c r="J918" s="697"/>
    </row>
    <row r="919" spans="2:10" x14ac:dyDescent="0.2">
      <c r="B919" s="707" t="str">
        <f t="shared" si="14"/>
        <v>EL CHARQUITO, VILLA DE ARISTA</v>
      </c>
      <c r="C919" s="708">
        <v>11</v>
      </c>
      <c r="D919" s="707" t="s">
        <v>1336</v>
      </c>
      <c r="E919" s="709">
        <v>56</v>
      </c>
      <c r="F919" s="707" t="s">
        <v>308</v>
      </c>
      <c r="G919" s="710" t="s">
        <v>385</v>
      </c>
      <c r="H919" s="709">
        <v>1</v>
      </c>
      <c r="J919" s="697"/>
    </row>
    <row r="920" spans="2:10" x14ac:dyDescent="0.2">
      <c r="B920" s="707" t="str">
        <f t="shared" si="14"/>
        <v>EL CHARQUITO, VILLA DE ARRIAGA</v>
      </c>
      <c r="C920" s="708">
        <v>18</v>
      </c>
      <c r="D920" s="707" t="s">
        <v>1336</v>
      </c>
      <c r="E920" s="709">
        <v>46</v>
      </c>
      <c r="F920" s="707" t="s">
        <v>211</v>
      </c>
      <c r="G920" s="710" t="s">
        <v>385</v>
      </c>
      <c r="H920" s="709">
        <v>1</v>
      </c>
      <c r="J920" s="697"/>
    </row>
    <row r="921" spans="2:10" x14ac:dyDescent="0.2">
      <c r="B921" s="707" t="str">
        <f t="shared" si="14"/>
        <v>EL CHICAL DOS, CIUDAD VALLES</v>
      </c>
      <c r="C921" s="708">
        <v>621</v>
      </c>
      <c r="D921" s="707" t="s">
        <v>1337</v>
      </c>
      <c r="E921" s="709">
        <v>13</v>
      </c>
      <c r="F921" s="707" t="s">
        <v>181</v>
      </c>
      <c r="G921" s="710" t="s">
        <v>385</v>
      </c>
      <c r="H921" s="709">
        <v>1</v>
      </c>
      <c r="J921" s="697"/>
    </row>
    <row r="922" spans="2:10" x14ac:dyDescent="0.2">
      <c r="B922" s="707" t="str">
        <f t="shared" si="14"/>
        <v>EL CHICAL UNO, CIUDAD VALLES</v>
      </c>
      <c r="C922" s="708">
        <v>620</v>
      </c>
      <c r="D922" s="707" t="s">
        <v>1338</v>
      </c>
      <c r="E922" s="709">
        <v>13</v>
      </c>
      <c r="F922" s="707" t="s">
        <v>181</v>
      </c>
      <c r="G922" s="710" t="s">
        <v>385</v>
      </c>
      <c r="H922" s="709">
        <v>1</v>
      </c>
      <c r="J922" s="697"/>
    </row>
    <row r="923" spans="2:10" x14ac:dyDescent="0.2">
      <c r="B923" s="707" t="str">
        <f t="shared" si="14"/>
        <v>EL CHICO, CIUDAD VALLES</v>
      </c>
      <c r="C923" s="708">
        <v>493</v>
      </c>
      <c r="D923" s="707" t="s">
        <v>1339</v>
      </c>
      <c r="E923" s="709">
        <v>13</v>
      </c>
      <c r="F923" s="707" t="s">
        <v>181</v>
      </c>
      <c r="G923" s="710" t="s">
        <v>385</v>
      </c>
      <c r="H923" s="709">
        <v>1</v>
      </c>
      <c r="J923" s="697"/>
    </row>
    <row r="924" spans="2:10" x14ac:dyDescent="0.2">
      <c r="B924" s="707" t="str">
        <f t="shared" si="14"/>
        <v>EL CHIJOL, TAMPAMOLÓN CORONA</v>
      </c>
      <c r="C924" s="708">
        <v>25</v>
      </c>
      <c r="D924" s="707" t="s">
        <v>1340</v>
      </c>
      <c r="E924" s="709">
        <v>39</v>
      </c>
      <c r="F924" s="707" t="s">
        <v>276</v>
      </c>
      <c r="G924" s="710" t="s">
        <v>385</v>
      </c>
      <c r="H924" s="709">
        <v>1</v>
      </c>
      <c r="J924" s="697"/>
    </row>
    <row r="925" spans="2:10" x14ac:dyDescent="0.2">
      <c r="B925" s="707" t="str">
        <f t="shared" si="14"/>
        <v>EL CHIJOL, TANCANHUITZ</v>
      </c>
      <c r="C925" s="708">
        <v>153</v>
      </c>
      <c r="D925" s="707" t="s">
        <v>1340</v>
      </c>
      <c r="E925" s="709">
        <v>12</v>
      </c>
      <c r="F925" s="707" t="s">
        <v>252</v>
      </c>
      <c r="G925" s="710" t="s">
        <v>385</v>
      </c>
      <c r="H925" s="709">
        <v>1</v>
      </c>
      <c r="J925" s="697"/>
    </row>
    <row r="926" spans="2:10" x14ac:dyDescent="0.2">
      <c r="B926" s="707" t="str">
        <f t="shared" si="14"/>
        <v>EL CHILAF, AQUISMÓN</v>
      </c>
      <c r="C926" s="708">
        <v>67</v>
      </c>
      <c r="D926" s="707" t="s">
        <v>1341</v>
      </c>
      <c r="E926" s="709">
        <v>3</v>
      </c>
      <c r="F926" s="707" t="s">
        <v>146</v>
      </c>
      <c r="G926" s="710" t="s">
        <v>385</v>
      </c>
      <c r="H926" s="709">
        <v>1</v>
      </c>
      <c r="J926" s="697"/>
    </row>
    <row r="927" spans="2:10" x14ac:dyDescent="0.2">
      <c r="B927" s="707" t="str">
        <f t="shared" si="14"/>
        <v>EL CHILARILLO, ZARAGOZA</v>
      </c>
      <c r="C927" s="708">
        <v>108</v>
      </c>
      <c r="D927" s="707" t="s">
        <v>1342</v>
      </c>
      <c r="E927" s="709">
        <v>55</v>
      </c>
      <c r="F927" s="707" t="s">
        <v>476</v>
      </c>
      <c r="G927" s="710" t="s">
        <v>385</v>
      </c>
      <c r="H927" s="709">
        <v>1</v>
      </c>
      <c r="J927" s="697"/>
    </row>
    <row r="928" spans="2:10" x14ac:dyDescent="0.2">
      <c r="B928" s="713" t="str">
        <f t="shared" si="14"/>
        <v>EL CHINO, TAMASOPO</v>
      </c>
      <c r="C928" s="714">
        <v>23</v>
      </c>
      <c r="D928" s="713" t="s">
        <v>1343</v>
      </c>
      <c r="E928" s="715">
        <v>36</v>
      </c>
      <c r="F928" s="713" t="s">
        <v>259</v>
      </c>
      <c r="G928" s="716" t="s">
        <v>386</v>
      </c>
      <c r="H928" s="715">
        <v>2</v>
      </c>
      <c r="J928" s="697"/>
    </row>
    <row r="929" spans="2:10" x14ac:dyDescent="0.2">
      <c r="B929" s="707" t="str">
        <f t="shared" si="14"/>
        <v>EL CHOTE, SAN VICENTE TANCUAYALAB</v>
      </c>
      <c r="C929" s="708">
        <v>13</v>
      </c>
      <c r="D929" s="707" t="s">
        <v>1344</v>
      </c>
      <c r="E929" s="709">
        <v>34</v>
      </c>
      <c r="F929" s="707" t="s">
        <v>250</v>
      </c>
      <c r="G929" s="710" t="s">
        <v>385</v>
      </c>
      <c r="H929" s="709">
        <v>1</v>
      </c>
      <c r="J929" s="697"/>
    </row>
    <row r="930" spans="2:10" x14ac:dyDescent="0.2">
      <c r="B930" s="707" t="str">
        <f t="shared" si="14"/>
        <v>EL CHOTE, TAMPAMOLÓN CORONA</v>
      </c>
      <c r="C930" s="708">
        <v>27</v>
      </c>
      <c r="D930" s="707" t="s">
        <v>1344</v>
      </c>
      <c r="E930" s="709">
        <v>39</v>
      </c>
      <c r="F930" s="707" t="s">
        <v>276</v>
      </c>
      <c r="G930" s="710" t="s">
        <v>385</v>
      </c>
      <c r="H930" s="709">
        <v>1</v>
      </c>
      <c r="J930" s="697"/>
    </row>
    <row r="931" spans="2:10" x14ac:dyDescent="0.2">
      <c r="B931" s="707" t="str">
        <f t="shared" si="14"/>
        <v>EL CHOY, CIUDAD VALLES</v>
      </c>
      <c r="C931" s="708">
        <v>383</v>
      </c>
      <c r="D931" s="707" t="s">
        <v>1345</v>
      </c>
      <c r="E931" s="709">
        <v>13</v>
      </c>
      <c r="F931" s="707" t="s">
        <v>181</v>
      </c>
      <c r="G931" s="710" t="s">
        <v>385</v>
      </c>
      <c r="H931" s="709">
        <v>1</v>
      </c>
      <c r="J931" s="697"/>
    </row>
    <row r="932" spans="2:10" x14ac:dyDescent="0.2">
      <c r="B932" s="707" t="str">
        <f t="shared" si="14"/>
        <v>EL CHOYOSO, CIUDAD VALLES</v>
      </c>
      <c r="C932" s="708">
        <v>382</v>
      </c>
      <c r="D932" s="707" t="s">
        <v>1346</v>
      </c>
      <c r="E932" s="709">
        <v>13</v>
      </c>
      <c r="F932" s="707" t="s">
        <v>181</v>
      </c>
      <c r="G932" s="710" t="s">
        <v>385</v>
      </c>
      <c r="H932" s="709">
        <v>1</v>
      </c>
      <c r="J932" s="697"/>
    </row>
    <row r="933" spans="2:10" x14ac:dyDescent="0.2">
      <c r="B933" s="707" t="str">
        <f t="shared" si="14"/>
        <v>EL CHUCHE, TAMPAMOLÓN CORONA</v>
      </c>
      <c r="C933" s="708">
        <v>29</v>
      </c>
      <c r="D933" s="707" t="s">
        <v>1347</v>
      </c>
      <c r="E933" s="709">
        <v>39</v>
      </c>
      <c r="F933" s="707" t="s">
        <v>276</v>
      </c>
      <c r="G933" s="710" t="s">
        <v>385</v>
      </c>
      <c r="H933" s="709">
        <v>1</v>
      </c>
      <c r="J933" s="697"/>
    </row>
    <row r="934" spans="2:10" x14ac:dyDescent="0.2">
      <c r="B934" s="707" t="str">
        <f t="shared" si="14"/>
        <v>EL CHUCHE, TANLAJÁS</v>
      </c>
      <c r="C934" s="708">
        <v>82</v>
      </c>
      <c r="D934" s="707" t="s">
        <v>1347</v>
      </c>
      <c r="E934" s="709">
        <v>41</v>
      </c>
      <c r="F934" s="707" t="s">
        <v>285</v>
      </c>
      <c r="G934" s="710" t="s">
        <v>385</v>
      </c>
      <c r="H934" s="709">
        <v>1</v>
      </c>
      <c r="J934" s="697"/>
    </row>
    <row r="935" spans="2:10" x14ac:dyDescent="0.2">
      <c r="B935" s="707" t="str">
        <f t="shared" si="14"/>
        <v>EL CINCO, CIUDAD VALLES</v>
      </c>
      <c r="C935" s="708">
        <v>785</v>
      </c>
      <c r="D935" s="707" t="s">
        <v>1348</v>
      </c>
      <c r="E935" s="709">
        <v>13</v>
      </c>
      <c r="F935" s="707" t="s">
        <v>181</v>
      </c>
      <c r="G935" s="710" t="s">
        <v>385</v>
      </c>
      <c r="H935" s="709">
        <v>1</v>
      </c>
      <c r="J935" s="697"/>
    </row>
    <row r="936" spans="2:10" x14ac:dyDescent="0.2">
      <c r="B936" s="707" t="str">
        <f t="shared" si="14"/>
        <v>EL CIRUELAR, SAN VICENTE TANCUAYALAB</v>
      </c>
      <c r="C936" s="708">
        <v>8</v>
      </c>
      <c r="D936" s="707" t="s">
        <v>1349</v>
      </c>
      <c r="E936" s="709">
        <v>34</v>
      </c>
      <c r="F936" s="707" t="s">
        <v>250</v>
      </c>
      <c r="G936" s="710" t="s">
        <v>385</v>
      </c>
      <c r="H936" s="709">
        <v>1</v>
      </c>
      <c r="J936" s="697"/>
    </row>
    <row r="937" spans="2:10" x14ac:dyDescent="0.2">
      <c r="B937" s="707" t="str">
        <f t="shared" si="14"/>
        <v>EL CIRUELO, SAN MARTÍN CHALCHICUAUTLA</v>
      </c>
      <c r="C937" s="708">
        <v>20</v>
      </c>
      <c r="D937" s="707" t="s">
        <v>1350</v>
      </c>
      <c r="E937" s="709">
        <v>29</v>
      </c>
      <c r="F937" s="707" t="s">
        <v>242</v>
      </c>
      <c r="G937" s="710" t="s">
        <v>385</v>
      </c>
      <c r="H937" s="709">
        <v>1</v>
      </c>
      <c r="J937" s="697"/>
    </row>
    <row r="938" spans="2:10" x14ac:dyDescent="0.2">
      <c r="B938" s="707" t="str">
        <f t="shared" si="14"/>
        <v>EL CIRUELO, TAMPAMOLÓN CORONA</v>
      </c>
      <c r="C938" s="708">
        <v>15</v>
      </c>
      <c r="D938" s="707" t="s">
        <v>1350</v>
      </c>
      <c r="E938" s="709">
        <v>39</v>
      </c>
      <c r="F938" s="707" t="s">
        <v>276</v>
      </c>
      <c r="G938" s="710" t="s">
        <v>385</v>
      </c>
      <c r="H938" s="709">
        <v>1</v>
      </c>
      <c r="J938" s="697"/>
    </row>
    <row r="939" spans="2:10" x14ac:dyDescent="0.2">
      <c r="B939" s="707" t="str">
        <f t="shared" si="14"/>
        <v>EL CIRUELO, TANLAJÁS</v>
      </c>
      <c r="C939" s="708">
        <v>79</v>
      </c>
      <c r="D939" s="707" t="s">
        <v>1350</v>
      </c>
      <c r="E939" s="709">
        <v>41</v>
      </c>
      <c r="F939" s="707" t="s">
        <v>285</v>
      </c>
      <c r="G939" s="710" t="s">
        <v>385</v>
      </c>
      <c r="H939" s="709">
        <v>1</v>
      </c>
      <c r="J939" s="697"/>
    </row>
    <row r="940" spans="2:10" x14ac:dyDescent="0.2">
      <c r="B940" s="707" t="str">
        <f t="shared" si="14"/>
        <v>EL CLARÍN (ENTRONQUE A TAMASOPO), TAMASOPO</v>
      </c>
      <c r="C940" s="708">
        <v>19</v>
      </c>
      <c r="D940" s="707" t="s">
        <v>1351</v>
      </c>
      <c r="E940" s="709">
        <v>36</v>
      </c>
      <c r="F940" s="707" t="s">
        <v>259</v>
      </c>
      <c r="G940" s="710" t="s">
        <v>385</v>
      </c>
      <c r="H940" s="709">
        <v>1</v>
      </c>
      <c r="J940" s="697"/>
    </row>
    <row r="941" spans="2:10" x14ac:dyDescent="0.2">
      <c r="B941" s="707" t="str">
        <f t="shared" si="14"/>
        <v>EL CLÉRIGO (MIGUEL RIVERA BANDERAS), VENADO</v>
      </c>
      <c r="C941" s="708">
        <v>135</v>
      </c>
      <c r="D941" s="707" t="s">
        <v>1352</v>
      </c>
      <c r="E941" s="709">
        <v>45</v>
      </c>
      <c r="F941" s="707" t="s">
        <v>303</v>
      </c>
      <c r="G941" s="710" t="s">
        <v>385</v>
      </c>
      <c r="H941" s="709">
        <v>1</v>
      </c>
      <c r="J941" s="697"/>
    </row>
    <row r="942" spans="2:10" x14ac:dyDescent="0.2">
      <c r="B942" s="707" t="str">
        <f t="shared" si="14"/>
        <v>EL CLÉRIGO, TAMAZUNCHALE</v>
      </c>
      <c r="C942" s="708">
        <v>214</v>
      </c>
      <c r="D942" s="707" t="s">
        <v>1353</v>
      </c>
      <c r="E942" s="709">
        <v>37</v>
      </c>
      <c r="F942" s="707" t="s">
        <v>262</v>
      </c>
      <c r="G942" s="710" t="s">
        <v>385</v>
      </c>
      <c r="H942" s="709">
        <v>1</v>
      </c>
      <c r="J942" s="697"/>
    </row>
    <row r="943" spans="2:10" x14ac:dyDescent="0.2">
      <c r="B943" s="707" t="str">
        <f t="shared" si="14"/>
        <v>EL COCO, LAGUNILLAS</v>
      </c>
      <c r="C943" s="708">
        <v>55</v>
      </c>
      <c r="D943" s="707" t="s">
        <v>1354</v>
      </c>
      <c r="E943" s="709">
        <v>19</v>
      </c>
      <c r="F943" s="707" t="s">
        <v>200</v>
      </c>
      <c r="G943" s="710" t="s">
        <v>385</v>
      </c>
      <c r="H943" s="709">
        <v>1</v>
      </c>
      <c r="J943" s="697"/>
    </row>
    <row r="944" spans="2:10" x14ac:dyDescent="0.2">
      <c r="B944" s="707" t="str">
        <f t="shared" si="14"/>
        <v>EL COCO, SANTA CATARINA</v>
      </c>
      <c r="C944" s="708">
        <v>44</v>
      </c>
      <c r="D944" s="707" t="s">
        <v>1354</v>
      </c>
      <c r="E944" s="709">
        <v>31</v>
      </c>
      <c r="F944" s="707" t="s">
        <v>254</v>
      </c>
      <c r="G944" s="710" t="s">
        <v>385</v>
      </c>
      <c r="H944" s="709">
        <v>1</v>
      </c>
      <c r="J944" s="697"/>
    </row>
    <row r="945" spans="2:10" x14ac:dyDescent="0.2">
      <c r="B945" s="707" t="str">
        <f t="shared" si="14"/>
        <v>EL COCO, TANCANHUITZ</v>
      </c>
      <c r="C945" s="708">
        <v>64</v>
      </c>
      <c r="D945" s="707" t="s">
        <v>1354</v>
      </c>
      <c r="E945" s="709">
        <v>12</v>
      </c>
      <c r="F945" s="707" t="s">
        <v>252</v>
      </c>
      <c r="G945" s="710" t="s">
        <v>385</v>
      </c>
      <c r="H945" s="709">
        <v>1</v>
      </c>
      <c r="J945" s="697"/>
    </row>
    <row r="946" spans="2:10" x14ac:dyDescent="0.2">
      <c r="B946" s="707" t="str">
        <f t="shared" si="14"/>
        <v>EL COLGADO, VENADO</v>
      </c>
      <c r="C946" s="708">
        <v>93</v>
      </c>
      <c r="D946" s="707" t="s">
        <v>1355</v>
      </c>
      <c r="E946" s="709">
        <v>45</v>
      </c>
      <c r="F946" s="707" t="s">
        <v>303</v>
      </c>
      <c r="G946" s="710" t="s">
        <v>385</v>
      </c>
      <c r="H946" s="709">
        <v>1</v>
      </c>
      <c r="J946" s="697"/>
    </row>
    <row r="947" spans="2:10" x14ac:dyDescent="0.2">
      <c r="B947" s="707" t="str">
        <f t="shared" si="14"/>
        <v>EL COLORADO, CIUDAD VALLES</v>
      </c>
      <c r="C947" s="708">
        <v>652</v>
      </c>
      <c r="D947" s="707" t="s">
        <v>1356</v>
      </c>
      <c r="E947" s="709">
        <v>13</v>
      </c>
      <c r="F947" s="707" t="s">
        <v>181</v>
      </c>
      <c r="G947" s="710" t="s">
        <v>385</v>
      </c>
      <c r="H947" s="709">
        <v>1</v>
      </c>
      <c r="J947" s="697"/>
    </row>
    <row r="948" spans="2:10" x14ac:dyDescent="0.2">
      <c r="B948" s="707" t="str">
        <f t="shared" si="14"/>
        <v>EL COLORADO, EL NARANJO</v>
      </c>
      <c r="C948" s="708">
        <v>27</v>
      </c>
      <c r="D948" s="707" t="s">
        <v>1356</v>
      </c>
      <c r="E948" s="709">
        <v>58</v>
      </c>
      <c r="F948" s="707" t="s">
        <v>190</v>
      </c>
      <c r="G948" s="710" t="s">
        <v>385</v>
      </c>
      <c r="H948" s="709">
        <v>1</v>
      </c>
      <c r="J948" s="697"/>
    </row>
    <row r="949" spans="2:10" x14ac:dyDescent="0.2">
      <c r="B949" s="707" t="str">
        <f t="shared" si="14"/>
        <v>EL COLORADO, MOCTEZUMA</v>
      </c>
      <c r="C949" s="708">
        <v>12</v>
      </c>
      <c r="D949" s="707" t="s">
        <v>1356</v>
      </c>
      <c r="E949" s="709">
        <v>22</v>
      </c>
      <c r="F949" s="707" t="s">
        <v>213</v>
      </c>
      <c r="G949" s="710" t="s">
        <v>385</v>
      </c>
      <c r="H949" s="709">
        <v>1</v>
      </c>
      <c r="J949" s="697"/>
    </row>
    <row r="950" spans="2:10" x14ac:dyDescent="0.2">
      <c r="B950" s="707" t="str">
        <f t="shared" si="14"/>
        <v>EL COLORADO, VILLA JUÁREZ</v>
      </c>
      <c r="C950" s="708">
        <v>20</v>
      </c>
      <c r="D950" s="707" t="s">
        <v>1356</v>
      </c>
      <c r="E950" s="709">
        <v>52</v>
      </c>
      <c r="F950" s="707" t="s">
        <v>324</v>
      </c>
      <c r="G950" s="710" t="s">
        <v>385</v>
      </c>
      <c r="H950" s="709">
        <v>1</v>
      </c>
      <c r="J950" s="697"/>
    </row>
    <row r="951" spans="2:10" x14ac:dyDescent="0.2">
      <c r="B951" s="707" t="str">
        <f t="shared" si="14"/>
        <v>EL COLOTE, SANTA MARÍA DEL RÍO</v>
      </c>
      <c r="C951" s="708">
        <v>60</v>
      </c>
      <c r="D951" s="707" t="s">
        <v>1357</v>
      </c>
      <c r="E951" s="709">
        <v>32</v>
      </c>
      <c r="F951" s="707" t="s">
        <v>257</v>
      </c>
      <c r="G951" s="710" t="s">
        <v>385</v>
      </c>
      <c r="H951" s="709">
        <v>1</v>
      </c>
      <c r="J951" s="697"/>
    </row>
    <row r="952" spans="2:10" x14ac:dyDescent="0.2">
      <c r="B952" s="707" t="str">
        <f t="shared" si="14"/>
        <v>EL CON, SALINAS</v>
      </c>
      <c r="C952" s="708">
        <v>9</v>
      </c>
      <c r="D952" s="707" t="s">
        <v>1358</v>
      </c>
      <c r="E952" s="709">
        <v>25</v>
      </c>
      <c r="F952" s="707" t="s">
        <v>165</v>
      </c>
      <c r="G952" s="710" t="s">
        <v>385</v>
      </c>
      <c r="H952" s="709">
        <v>1</v>
      </c>
      <c r="J952" s="697"/>
    </row>
    <row r="953" spans="2:10" x14ac:dyDescent="0.2">
      <c r="B953" s="707" t="str">
        <f t="shared" si="14"/>
        <v>EL CONCHE, LAGUNILLAS</v>
      </c>
      <c r="C953" s="708">
        <v>10</v>
      </c>
      <c r="D953" s="707" t="s">
        <v>1359</v>
      </c>
      <c r="E953" s="709">
        <v>19</v>
      </c>
      <c r="F953" s="707" t="s">
        <v>200</v>
      </c>
      <c r="G953" s="710" t="s">
        <v>385</v>
      </c>
      <c r="H953" s="709">
        <v>1</v>
      </c>
      <c r="J953" s="697"/>
    </row>
    <row r="954" spans="2:10" x14ac:dyDescent="0.2">
      <c r="B954" s="707" t="str">
        <f t="shared" si="14"/>
        <v>EL CORAL, SANTA CATARINA</v>
      </c>
      <c r="C954" s="708">
        <v>10</v>
      </c>
      <c r="D954" s="707" t="s">
        <v>1360</v>
      </c>
      <c r="E954" s="709">
        <v>31</v>
      </c>
      <c r="F954" s="707" t="s">
        <v>254</v>
      </c>
      <c r="G954" s="710" t="s">
        <v>385</v>
      </c>
      <c r="H954" s="709">
        <v>1</v>
      </c>
      <c r="J954" s="697"/>
    </row>
    <row r="955" spans="2:10" x14ac:dyDescent="0.2">
      <c r="B955" s="707" t="str">
        <f t="shared" si="14"/>
        <v>EL CORAZÓN DE MARÍA (EL CAMPAMENTO), XILITLA</v>
      </c>
      <c r="C955" s="708">
        <v>134</v>
      </c>
      <c r="D955" s="707" t="s">
        <v>1361</v>
      </c>
      <c r="E955" s="709">
        <v>54</v>
      </c>
      <c r="F955" s="707" t="s">
        <v>326</v>
      </c>
      <c r="G955" s="710" t="s">
        <v>385</v>
      </c>
      <c r="H955" s="709">
        <v>1</v>
      </c>
      <c r="J955" s="697"/>
    </row>
    <row r="956" spans="2:10" x14ac:dyDescent="0.2">
      <c r="B956" s="707" t="str">
        <f t="shared" si="14"/>
        <v>EL CORO, VILLA HIDALGO</v>
      </c>
      <c r="C956" s="708">
        <v>8</v>
      </c>
      <c r="D956" s="707" t="s">
        <v>1362</v>
      </c>
      <c r="E956" s="709">
        <v>51</v>
      </c>
      <c r="F956" s="707" t="s">
        <v>204</v>
      </c>
      <c r="G956" s="710" t="s">
        <v>385</v>
      </c>
      <c r="H956" s="709">
        <v>1</v>
      </c>
      <c r="J956" s="697"/>
    </row>
    <row r="957" spans="2:10" x14ac:dyDescent="0.2">
      <c r="B957" s="707" t="str">
        <f t="shared" si="14"/>
        <v>EL CORRAL (EL CORRAL DOS), SANTA MARÍA DEL RÍO</v>
      </c>
      <c r="C957" s="708">
        <v>339</v>
      </c>
      <c r="D957" s="707" t="s">
        <v>1363</v>
      </c>
      <c r="E957" s="709">
        <v>32</v>
      </c>
      <c r="F957" s="707" t="s">
        <v>257</v>
      </c>
      <c r="G957" s="710" t="s">
        <v>385</v>
      </c>
      <c r="H957" s="709">
        <v>1</v>
      </c>
      <c r="J957" s="697"/>
    </row>
    <row r="958" spans="2:10" x14ac:dyDescent="0.2">
      <c r="B958" s="707" t="str">
        <f t="shared" si="14"/>
        <v>EL COY, TANLAJÁS</v>
      </c>
      <c r="C958" s="708">
        <v>12</v>
      </c>
      <c r="D958" s="707" t="s">
        <v>1364</v>
      </c>
      <c r="E958" s="709">
        <v>41</v>
      </c>
      <c r="F958" s="707" t="s">
        <v>285</v>
      </c>
      <c r="G958" s="710" t="s">
        <v>385</v>
      </c>
      <c r="H958" s="709">
        <v>1</v>
      </c>
      <c r="J958" s="697"/>
    </row>
    <row r="959" spans="2:10" x14ac:dyDescent="0.2">
      <c r="B959" s="707" t="str">
        <f t="shared" si="14"/>
        <v>EL COYOL SAN FRANCISCO, TAMAZUNCHALE</v>
      </c>
      <c r="C959" s="708">
        <v>176</v>
      </c>
      <c r="D959" s="707" t="s">
        <v>1365</v>
      </c>
      <c r="E959" s="709">
        <v>37</v>
      </c>
      <c r="F959" s="707" t="s">
        <v>262</v>
      </c>
      <c r="G959" s="710" t="s">
        <v>385</v>
      </c>
      <c r="H959" s="709">
        <v>1</v>
      </c>
      <c r="J959" s="697"/>
    </row>
    <row r="960" spans="2:10" x14ac:dyDescent="0.2">
      <c r="B960" s="707" t="str">
        <f t="shared" si="14"/>
        <v>EL COYOTE, RIOVERDE</v>
      </c>
      <c r="C960" s="708">
        <v>24</v>
      </c>
      <c r="D960" s="707" t="s">
        <v>1366</v>
      </c>
      <c r="E960" s="709">
        <v>24</v>
      </c>
      <c r="F960" s="707" t="s">
        <v>175</v>
      </c>
      <c r="G960" s="710" t="s">
        <v>385</v>
      </c>
      <c r="H960" s="709">
        <v>1</v>
      </c>
      <c r="J960" s="697"/>
    </row>
    <row r="961" spans="2:10" x14ac:dyDescent="0.2">
      <c r="B961" s="707" t="str">
        <f t="shared" si="14"/>
        <v>EL COYOTE, VILLA HIDALGO</v>
      </c>
      <c r="C961" s="708">
        <v>62</v>
      </c>
      <c r="D961" s="707" t="s">
        <v>1366</v>
      </c>
      <c r="E961" s="709">
        <v>51</v>
      </c>
      <c r="F961" s="707" t="s">
        <v>204</v>
      </c>
      <c r="G961" s="710" t="s">
        <v>385</v>
      </c>
      <c r="H961" s="709">
        <v>1</v>
      </c>
      <c r="J961" s="697"/>
    </row>
    <row r="962" spans="2:10" x14ac:dyDescent="0.2">
      <c r="B962" s="707" t="str">
        <f t="shared" si="14"/>
        <v>EL CRUCERO (CRUCERITO), TANCANHUITZ</v>
      </c>
      <c r="C962" s="708">
        <v>6</v>
      </c>
      <c r="D962" s="707" t="s">
        <v>1367</v>
      </c>
      <c r="E962" s="709">
        <v>12</v>
      </c>
      <c r="F962" s="707" t="s">
        <v>252</v>
      </c>
      <c r="G962" s="710" t="s">
        <v>385</v>
      </c>
      <c r="H962" s="709">
        <v>1</v>
      </c>
      <c r="J962" s="697"/>
    </row>
    <row r="963" spans="2:10" x14ac:dyDescent="0.2">
      <c r="B963" s="707" t="str">
        <f t="shared" si="14"/>
        <v>EL CRUCERO DE LEJEM, SAN ANTONIO</v>
      </c>
      <c r="C963" s="708">
        <v>37</v>
      </c>
      <c r="D963" s="707" t="s">
        <v>1368</v>
      </c>
      <c r="E963" s="709">
        <v>26</v>
      </c>
      <c r="F963" s="707" t="s">
        <v>230</v>
      </c>
      <c r="G963" s="710" t="s">
        <v>385</v>
      </c>
      <c r="H963" s="709">
        <v>1</v>
      </c>
      <c r="J963" s="697"/>
    </row>
    <row r="964" spans="2:10" x14ac:dyDescent="0.2">
      <c r="B964" s="713" t="str">
        <f t="shared" si="14"/>
        <v>EL CUAREJO, CEDRAL</v>
      </c>
      <c r="C964" s="714">
        <v>10</v>
      </c>
      <c r="D964" s="713" t="s">
        <v>1369</v>
      </c>
      <c r="E964" s="715">
        <v>7</v>
      </c>
      <c r="F964" s="713" t="s">
        <v>157</v>
      </c>
      <c r="G964" s="716" t="s">
        <v>387</v>
      </c>
      <c r="H964" s="715">
        <v>3</v>
      </c>
      <c r="J964" s="697"/>
    </row>
    <row r="965" spans="2:10" x14ac:dyDescent="0.2">
      <c r="B965" s="707" t="str">
        <f t="shared" si="14"/>
        <v>EL CÚCAMO, MOCTEZUMA</v>
      </c>
      <c r="C965" s="708">
        <v>14</v>
      </c>
      <c r="D965" s="707" t="s">
        <v>1370</v>
      </c>
      <c r="E965" s="709">
        <v>22</v>
      </c>
      <c r="F965" s="707" t="s">
        <v>213</v>
      </c>
      <c r="G965" s="710" t="s">
        <v>385</v>
      </c>
      <c r="H965" s="709">
        <v>1</v>
      </c>
      <c r="J965" s="697"/>
    </row>
    <row r="966" spans="2:10" x14ac:dyDescent="0.2">
      <c r="B966" s="707" t="str">
        <f t="shared" ref="B966:B1029" si="15">CONCATENATE(D966,","," ",F966)</f>
        <v>EL CUERVO (POZO TREINTA Y UNO), VILLA DE RAMOS</v>
      </c>
      <c r="C966" s="708">
        <v>236</v>
      </c>
      <c r="D966" s="707" t="s">
        <v>1371</v>
      </c>
      <c r="E966" s="709">
        <v>49</v>
      </c>
      <c r="F966" s="707" t="s">
        <v>216</v>
      </c>
      <c r="G966" s="710" t="s">
        <v>385</v>
      </c>
      <c r="H966" s="709">
        <v>1</v>
      </c>
      <c r="J966" s="697"/>
    </row>
    <row r="967" spans="2:10" x14ac:dyDescent="0.2">
      <c r="B967" s="707" t="str">
        <f t="shared" si="15"/>
        <v>EL CUERVO, SALINAS</v>
      </c>
      <c r="C967" s="708">
        <v>73</v>
      </c>
      <c r="D967" s="707" t="s">
        <v>1372</v>
      </c>
      <c r="E967" s="709">
        <v>25</v>
      </c>
      <c r="F967" s="707" t="s">
        <v>165</v>
      </c>
      <c r="G967" s="710" t="s">
        <v>385</v>
      </c>
      <c r="H967" s="709">
        <v>1</v>
      </c>
      <c r="J967" s="697"/>
    </row>
    <row r="968" spans="2:10" x14ac:dyDescent="0.2">
      <c r="B968" s="707" t="str">
        <f t="shared" si="15"/>
        <v>EL CUERVO, VILLA DE RAMOS</v>
      </c>
      <c r="C968" s="708">
        <v>106</v>
      </c>
      <c r="D968" s="707" t="s">
        <v>1372</v>
      </c>
      <c r="E968" s="709">
        <v>49</v>
      </c>
      <c r="F968" s="707" t="s">
        <v>216</v>
      </c>
      <c r="G968" s="710" t="s">
        <v>385</v>
      </c>
      <c r="H968" s="709">
        <v>1</v>
      </c>
      <c r="J968" s="697"/>
    </row>
    <row r="969" spans="2:10" x14ac:dyDescent="0.2">
      <c r="B969" s="713" t="str">
        <f t="shared" si="15"/>
        <v>EL CUICHE, CIUDAD VALLES</v>
      </c>
      <c r="C969" s="714">
        <v>55</v>
      </c>
      <c r="D969" s="713" t="s">
        <v>1373</v>
      </c>
      <c r="E969" s="715">
        <v>13</v>
      </c>
      <c r="F969" s="713" t="s">
        <v>181</v>
      </c>
      <c r="G969" s="716" t="s">
        <v>386</v>
      </c>
      <c r="H969" s="715">
        <v>2</v>
      </c>
      <c r="J969" s="697"/>
    </row>
    <row r="970" spans="2:10" x14ac:dyDescent="0.2">
      <c r="B970" s="707" t="str">
        <f t="shared" si="15"/>
        <v>EL CUIJE, VENADO</v>
      </c>
      <c r="C970" s="708">
        <v>89</v>
      </c>
      <c r="D970" s="707" t="s">
        <v>1374</v>
      </c>
      <c r="E970" s="709">
        <v>45</v>
      </c>
      <c r="F970" s="707" t="s">
        <v>303</v>
      </c>
      <c r="G970" s="710" t="s">
        <v>385</v>
      </c>
      <c r="H970" s="709">
        <v>1</v>
      </c>
      <c r="J970" s="697"/>
    </row>
    <row r="971" spans="2:10" x14ac:dyDescent="0.2">
      <c r="B971" s="707" t="str">
        <f t="shared" si="15"/>
        <v>EL CUSTODIO, CIUDAD DEL MAÍZ</v>
      </c>
      <c r="C971" s="708">
        <v>26</v>
      </c>
      <c r="D971" s="707" t="s">
        <v>1375</v>
      </c>
      <c r="E971" s="709">
        <v>10</v>
      </c>
      <c r="F971" s="707" t="s">
        <v>172</v>
      </c>
      <c r="G971" s="710" t="s">
        <v>385</v>
      </c>
      <c r="H971" s="709">
        <v>1</v>
      </c>
      <c r="J971" s="697"/>
    </row>
    <row r="972" spans="2:10" x14ac:dyDescent="0.2">
      <c r="B972" s="713" t="str">
        <f t="shared" si="15"/>
        <v>EL DANUBIO, AXTLA DE TERRAZAS</v>
      </c>
      <c r="C972" s="714">
        <v>27</v>
      </c>
      <c r="D972" s="713" t="s">
        <v>1376</v>
      </c>
      <c r="E972" s="715">
        <v>53</v>
      </c>
      <c r="F972" s="713" t="s">
        <v>150</v>
      </c>
      <c r="G972" s="716" t="s">
        <v>387</v>
      </c>
      <c r="H972" s="715">
        <v>3</v>
      </c>
      <c r="J972" s="697"/>
    </row>
    <row r="973" spans="2:10" x14ac:dyDescent="0.2">
      <c r="B973" s="707" t="str">
        <f t="shared" si="15"/>
        <v>EL DESENGAÑO, CIUDAD VALLES</v>
      </c>
      <c r="C973" s="708">
        <v>62</v>
      </c>
      <c r="D973" s="707" t="s">
        <v>1377</v>
      </c>
      <c r="E973" s="709">
        <v>13</v>
      </c>
      <c r="F973" s="707" t="s">
        <v>181</v>
      </c>
      <c r="G973" s="710" t="s">
        <v>385</v>
      </c>
      <c r="H973" s="709">
        <v>1</v>
      </c>
      <c r="J973" s="697"/>
    </row>
    <row r="974" spans="2:10" x14ac:dyDescent="0.2">
      <c r="B974" s="713" t="str">
        <f t="shared" si="15"/>
        <v>EL DETALLE, CIUDAD VALLES</v>
      </c>
      <c r="C974" s="714">
        <v>63</v>
      </c>
      <c r="D974" s="713" t="s">
        <v>1378</v>
      </c>
      <c r="E974" s="715">
        <v>13</v>
      </c>
      <c r="F974" s="713" t="s">
        <v>181</v>
      </c>
      <c r="G974" s="716" t="s">
        <v>386</v>
      </c>
      <c r="H974" s="715">
        <v>2</v>
      </c>
      <c r="J974" s="697"/>
    </row>
    <row r="975" spans="2:10" x14ac:dyDescent="0.2">
      <c r="B975" s="707" t="str">
        <f t="shared" si="15"/>
        <v>EL DISCO, CIUDAD VALLES</v>
      </c>
      <c r="C975" s="708">
        <v>854</v>
      </c>
      <c r="D975" s="707" t="s">
        <v>1379</v>
      </c>
      <c r="E975" s="709">
        <v>13</v>
      </c>
      <c r="F975" s="707" t="s">
        <v>181</v>
      </c>
      <c r="G975" s="710" t="s">
        <v>385</v>
      </c>
      <c r="H975" s="709">
        <v>1</v>
      </c>
      <c r="J975" s="697"/>
    </row>
    <row r="976" spans="2:10" x14ac:dyDescent="0.2">
      <c r="B976" s="707" t="str">
        <f t="shared" si="15"/>
        <v>EL DIVISADERO (LA GARRA), CIUDAD DEL MAÍZ</v>
      </c>
      <c r="C976" s="708">
        <v>32</v>
      </c>
      <c r="D976" s="707" t="s">
        <v>1380</v>
      </c>
      <c r="E976" s="709">
        <v>10</v>
      </c>
      <c r="F976" s="707" t="s">
        <v>172</v>
      </c>
      <c r="G976" s="710" t="s">
        <v>385</v>
      </c>
      <c r="H976" s="709">
        <v>1</v>
      </c>
      <c r="J976" s="697"/>
    </row>
    <row r="977" spans="2:10" x14ac:dyDescent="0.2">
      <c r="B977" s="707" t="str">
        <f t="shared" si="15"/>
        <v>EL DIVISADERO, TAMASOPO</v>
      </c>
      <c r="C977" s="708">
        <v>76</v>
      </c>
      <c r="D977" s="707" t="s">
        <v>1381</v>
      </c>
      <c r="E977" s="709">
        <v>36</v>
      </c>
      <c r="F977" s="707" t="s">
        <v>259</v>
      </c>
      <c r="G977" s="710" t="s">
        <v>385</v>
      </c>
      <c r="H977" s="709">
        <v>1</v>
      </c>
      <c r="J977" s="697"/>
    </row>
    <row r="978" spans="2:10" x14ac:dyDescent="0.2">
      <c r="B978" s="707" t="str">
        <f t="shared" si="15"/>
        <v>EL DIVISADERO, TIERRA NUEVA</v>
      </c>
      <c r="C978" s="708">
        <v>32</v>
      </c>
      <c r="D978" s="707" t="s">
        <v>1381</v>
      </c>
      <c r="E978" s="709">
        <v>43</v>
      </c>
      <c r="F978" s="707" t="s">
        <v>293</v>
      </c>
      <c r="G978" s="710" t="s">
        <v>385</v>
      </c>
      <c r="H978" s="709">
        <v>1</v>
      </c>
      <c r="J978" s="697"/>
    </row>
    <row r="979" spans="2:10" x14ac:dyDescent="0.2">
      <c r="B979" s="707" t="str">
        <f t="shared" si="15"/>
        <v>EL DURAZNILLO, CATORCE</v>
      </c>
      <c r="C979" s="708">
        <v>107</v>
      </c>
      <c r="D979" s="707" t="s">
        <v>1382</v>
      </c>
      <c r="E979" s="709">
        <v>6</v>
      </c>
      <c r="F979" s="707" t="s">
        <v>580</v>
      </c>
      <c r="G979" s="710" t="s">
        <v>385</v>
      </c>
      <c r="H979" s="709">
        <v>1</v>
      </c>
      <c r="J979" s="697"/>
    </row>
    <row r="980" spans="2:10" x14ac:dyDescent="0.2">
      <c r="B980" s="707" t="str">
        <f t="shared" si="15"/>
        <v>EL DURAZNILLO, VILLA DE RAMOS</v>
      </c>
      <c r="C980" s="708">
        <v>14</v>
      </c>
      <c r="D980" s="707" t="s">
        <v>1382</v>
      </c>
      <c r="E980" s="709">
        <v>49</v>
      </c>
      <c r="F980" s="707" t="s">
        <v>216</v>
      </c>
      <c r="G980" s="710" t="s">
        <v>385</v>
      </c>
      <c r="H980" s="709">
        <v>1</v>
      </c>
      <c r="J980" s="697"/>
    </row>
    <row r="981" spans="2:10" x14ac:dyDescent="0.2">
      <c r="B981" s="707" t="str">
        <f t="shared" si="15"/>
        <v>EL DURAZNITO, SANTA MARÍA DEL RÍO</v>
      </c>
      <c r="C981" s="708">
        <v>74</v>
      </c>
      <c r="D981" s="707" t="s">
        <v>1383</v>
      </c>
      <c r="E981" s="709">
        <v>32</v>
      </c>
      <c r="F981" s="707" t="s">
        <v>257</v>
      </c>
      <c r="G981" s="710" t="s">
        <v>385</v>
      </c>
      <c r="H981" s="709">
        <v>1</v>
      </c>
      <c r="J981" s="697"/>
    </row>
    <row r="982" spans="2:10" x14ac:dyDescent="0.2">
      <c r="B982" s="707" t="str">
        <f t="shared" si="15"/>
        <v>EL DURAZNO, ARMADILLO DE LOS INFANTE</v>
      </c>
      <c r="C982" s="708">
        <v>17</v>
      </c>
      <c r="D982" s="707" t="s">
        <v>1384</v>
      </c>
      <c r="E982" s="709">
        <v>4</v>
      </c>
      <c r="F982" s="707" t="s">
        <v>148</v>
      </c>
      <c r="G982" s="710" t="s">
        <v>385</v>
      </c>
      <c r="H982" s="709">
        <v>1</v>
      </c>
      <c r="J982" s="697"/>
    </row>
    <row r="983" spans="2:10" x14ac:dyDescent="0.2">
      <c r="B983" s="707" t="str">
        <f t="shared" si="15"/>
        <v>EL DURAZNO, SAN NICOLÁS TOLENTINO</v>
      </c>
      <c r="C983" s="708">
        <v>16</v>
      </c>
      <c r="D983" s="707" t="s">
        <v>1384</v>
      </c>
      <c r="E983" s="709">
        <v>30</v>
      </c>
      <c r="F983" s="707" t="s">
        <v>246</v>
      </c>
      <c r="G983" s="710" t="s">
        <v>385</v>
      </c>
      <c r="H983" s="709">
        <v>1</v>
      </c>
      <c r="J983" s="697"/>
    </row>
    <row r="984" spans="2:10" x14ac:dyDescent="0.2">
      <c r="B984" s="707" t="str">
        <f t="shared" si="15"/>
        <v>EL DURO, CIUDAD DEL MAÍZ</v>
      </c>
      <c r="C984" s="708">
        <v>33</v>
      </c>
      <c r="D984" s="707" t="s">
        <v>1385</v>
      </c>
      <c r="E984" s="709">
        <v>10</v>
      </c>
      <c r="F984" s="707" t="s">
        <v>172</v>
      </c>
      <c r="G984" s="710" t="s">
        <v>385</v>
      </c>
      <c r="H984" s="709">
        <v>1</v>
      </c>
      <c r="J984" s="697"/>
    </row>
    <row r="985" spans="2:10" x14ac:dyDescent="0.2">
      <c r="B985" s="713" t="str">
        <f t="shared" si="15"/>
        <v>EL EDÉN (VILLA ROSITA), EL NARANJO</v>
      </c>
      <c r="C985" s="714">
        <v>32</v>
      </c>
      <c r="D985" s="713" t="s">
        <v>1386</v>
      </c>
      <c r="E985" s="715">
        <v>58</v>
      </c>
      <c r="F985" s="713" t="s">
        <v>190</v>
      </c>
      <c r="G985" s="716" t="s">
        <v>386</v>
      </c>
      <c r="H985" s="715">
        <v>2</v>
      </c>
      <c r="J985" s="697"/>
    </row>
    <row r="986" spans="2:10" x14ac:dyDescent="0.2">
      <c r="B986" s="707" t="str">
        <f t="shared" si="15"/>
        <v>EL ENCANTADO, SAN CIRO DE ACOSTA</v>
      </c>
      <c r="C986" s="708">
        <v>30</v>
      </c>
      <c r="D986" s="707" t="s">
        <v>1387</v>
      </c>
      <c r="E986" s="709">
        <v>27</v>
      </c>
      <c r="F986" s="707" t="s">
        <v>234</v>
      </c>
      <c r="G986" s="710" t="s">
        <v>385</v>
      </c>
      <c r="H986" s="709">
        <v>1</v>
      </c>
      <c r="J986" s="697"/>
    </row>
    <row r="987" spans="2:10" x14ac:dyDescent="0.2">
      <c r="B987" s="707" t="str">
        <f t="shared" si="15"/>
        <v>EL ENCINAL (RANCHO NUEVO), SAN MARTÍN CHALCHICUAUTLA</v>
      </c>
      <c r="C987" s="708">
        <v>246</v>
      </c>
      <c r="D987" s="707" t="s">
        <v>1388</v>
      </c>
      <c r="E987" s="709">
        <v>29</v>
      </c>
      <c r="F987" s="707" t="s">
        <v>242</v>
      </c>
      <c r="G987" s="710" t="s">
        <v>385</v>
      </c>
      <c r="H987" s="709">
        <v>1</v>
      </c>
      <c r="J987" s="697"/>
    </row>
    <row r="988" spans="2:10" x14ac:dyDescent="0.2">
      <c r="B988" s="707" t="str">
        <f t="shared" si="15"/>
        <v>EL ENCINAL, TAMAZUNCHALE</v>
      </c>
      <c r="C988" s="708">
        <v>37</v>
      </c>
      <c r="D988" s="707" t="s">
        <v>1389</v>
      </c>
      <c r="E988" s="709">
        <v>37</v>
      </c>
      <c r="F988" s="707" t="s">
        <v>262</v>
      </c>
      <c r="G988" s="710" t="s">
        <v>385</v>
      </c>
      <c r="H988" s="709">
        <v>1</v>
      </c>
      <c r="J988" s="697"/>
    </row>
    <row r="989" spans="2:10" x14ac:dyDescent="0.2">
      <c r="B989" s="707" t="str">
        <f t="shared" si="15"/>
        <v>EL ENCINAL, XILITLA</v>
      </c>
      <c r="C989" s="708">
        <v>190</v>
      </c>
      <c r="D989" s="707" t="s">
        <v>1389</v>
      </c>
      <c r="E989" s="709">
        <v>54</v>
      </c>
      <c r="F989" s="707" t="s">
        <v>326</v>
      </c>
      <c r="G989" s="710" t="s">
        <v>385</v>
      </c>
      <c r="H989" s="709">
        <v>1</v>
      </c>
      <c r="J989" s="697"/>
    </row>
    <row r="990" spans="2:10" x14ac:dyDescent="0.2">
      <c r="B990" s="707" t="str">
        <f t="shared" si="15"/>
        <v>EL ENCINO, XILITLA</v>
      </c>
      <c r="C990" s="708">
        <v>253</v>
      </c>
      <c r="D990" s="707" t="s">
        <v>1390</v>
      </c>
      <c r="E990" s="709">
        <v>54</v>
      </c>
      <c r="F990" s="707" t="s">
        <v>326</v>
      </c>
      <c r="G990" s="710" t="s">
        <v>385</v>
      </c>
      <c r="H990" s="709">
        <v>1</v>
      </c>
      <c r="J990" s="697"/>
    </row>
    <row r="991" spans="2:10" x14ac:dyDescent="0.2">
      <c r="B991" s="707" t="str">
        <f t="shared" si="15"/>
        <v>EL ENTRONQUE, CHARCAS</v>
      </c>
      <c r="C991" s="708">
        <v>267</v>
      </c>
      <c r="D991" s="707" t="s">
        <v>1391</v>
      </c>
      <c r="E991" s="709">
        <v>15</v>
      </c>
      <c r="F991" s="707" t="s">
        <v>167</v>
      </c>
      <c r="G991" s="710" t="s">
        <v>385</v>
      </c>
      <c r="H991" s="709">
        <v>1</v>
      </c>
      <c r="J991" s="697"/>
    </row>
    <row r="992" spans="2:10" x14ac:dyDescent="0.2">
      <c r="B992" s="713" t="str">
        <f t="shared" si="15"/>
        <v>EL ENTRONQUE, MEXQUITIC DE CARMONA</v>
      </c>
      <c r="C992" s="714">
        <v>138</v>
      </c>
      <c r="D992" s="713" t="s">
        <v>1391</v>
      </c>
      <c r="E992" s="715">
        <v>21</v>
      </c>
      <c r="F992" s="713" t="s">
        <v>209</v>
      </c>
      <c r="G992" s="716" t="s">
        <v>387</v>
      </c>
      <c r="H992" s="715">
        <v>3</v>
      </c>
      <c r="J992" s="697"/>
    </row>
    <row r="993" spans="2:10" x14ac:dyDescent="0.2">
      <c r="B993" s="707" t="str">
        <f t="shared" si="15"/>
        <v>EL EPAZOTE, LAGUNILLAS</v>
      </c>
      <c r="C993" s="708">
        <v>17</v>
      </c>
      <c r="D993" s="707" t="s">
        <v>1392</v>
      </c>
      <c r="E993" s="709">
        <v>19</v>
      </c>
      <c r="F993" s="707" t="s">
        <v>200</v>
      </c>
      <c r="G993" s="710" t="s">
        <v>385</v>
      </c>
      <c r="H993" s="709">
        <v>1</v>
      </c>
      <c r="J993" s="697"/>
    </row>
    <row r="994" spans="2:10" x14ac:dyDescent="0.2">
      <c r="B994" s="707" t="str">
        <f t="shared" si="15"/>
        <v>EL EPAZOTE, RAYÓN</v>
      </c>
      <c r="C994" s="708">
        <v>65</v>
      </c>
      <c r="D994" s="707" t="s">
        <v>1392</v>
      </c>
      <c r="E994" s="709">
        <v>23</v>
      </c>
      <c r="F994" s="707" t="s">
        <v>218</v>
      </c>
      <c r="G994" s="710" t="s">
        <v>385</v>
      </c>
      <c r="H994" s="709">
        <v>1</v>
      </c>
      <c r="J994" s="697"/>
    </row>
    <row r="995" spans="2:10" x14ac:dyDescent="0.2">
      <c r="B995" s="707" t="str">
        <f t="shared" si="15"/>
        <v>EL EPAZOTE, VENADO</v>
      </c>
      <c r="C995" s="708">
        <v>22</v>
      </c>
      <c r="D995" s="707" t="s">
        <v>1392</v>
      </c>
      <c r="E995" s="709">
        <v>45</v>
      </c>
      <c r="F995" s="707" t="s">
        <v>303</v>
      </c>
      <c r="G995" s="710" t="s">
        <v>385</v>
      </c>
      <c r="H995" s="709">
        <v>1</v>
      </c>
      <c r="J995" s="697"/>
    </row>
    <row r="996" spans="2:10" x14ac:dyDescent="0.2">
      <c r="B996" s="707" t="str">
        <f t="shared" si="15"/>
        <v>EL ESFUERZO, SAN VICENTE TANCUAYALAB</v>
      </c>
      <c r="C996" s="708">
        <v>122</v>
      </c>
      <c r="D996" s="707" t="s">
        <v>1393</v>
      </c>
      <c r="E996" s="709">
        <v>34</v>
      </c>
      <c r="F996" s="707" t="s">
        <v>250</v>
      </c>
      <c r="G996" s="710" t="s">
        <v>385</v>
      </c>
      <c r="H996" s="709">
        <v>1</v>
      </c>
      <c r="J996" s="697"/>
    </row>
    <row r="997" spans="2:10" x14ac:dyDescent="0.2">
      <c r="B997" s="707" t="str">
        <f t="shared" si="15"/>
        <v>EL ESPÍRITU, CEDRAL</v>
      </c>
      <c r="C997" s="708">
        <v>11</v>
      </c>
      <c r="D997" s="707" t="s">
        <v>1394</v>
      </c>
      <c r="E997" s="709">
        <v>7</v>
      </c>
      <c r="F997" s="707" t="s">
        <v>157</v>
      </c>
      <c r="G997" s="710" t="s">
        <v>385</v>
      </c>
      <c r="H997" s="709">
        <v>1</v>
      </c>
      <c r="J997" s="697"/>
    </row>
    <row r="998" spans="2:10" x14ac:dyDescent="0.2">
      <c r="B998" s="707" t="str">
        <f t="shared" si="15"/>
        <v>EL ESPOLÓN, CATORCE</v>
      </c>
      <c r="C998" s="708">
        <v>134</v>
      </c>
      <c r="D998" s="707" t="s">
        <v>1395</v>
      </c>
      <c r="E998" s="709">
        <v>6</v>
      </c>
      <c r="F998" s="707" t="s">
        <v>580</v>
      </c>
      <c r="G998" s="710" t="s">
        <v>385</v>
      </c>
      <c r="H998" s="709">
        <v>1</v>
      </c>
      <c r="J998" s="697"/>
    </row>
    <row r="999" spans="2:10" x14ac:dyDescent="0.2">
      <c r="B999" s="707" t="str">
        <f t="shared" si="15"/>
        <v>EL ESTRIBO, EL NARANJO</v>
      </c>
      <c r="C999" s="708">
        <v>36</v>
      </c>
      <c r="D999" s="707" t="s">
        <v>1396</v>
      </c>
      <c r="E999" s="709">
        <v>58</v>
      </c>
      <c r="F999" s="707" t="s">
        <v>190</v>
      </c>
      <c r="G999" s="710" t="s">
        <v>385</v>
      </c>
      <c r="H999" s="709">
        <v>1</v>
      </c>
      <c r="J999" s="697"/>
    </row>
    <row r="1000" spans="2:10" x14ac:dyDescent="0.2">
      <c r="B1000" s="707" t="str">
        <f t="shared" si="15"/>
        <v>EL ESTRIBO, SALINAS</v>
      </c>
      <c r="C1000" s="708">
        <v>13</v>
      </c>
      <c r="D1000" s="707" t="s">
        <v>1396</v>
      </c>
      <c r="E1000" s="709">
        <v>25</v>
      </c>
      <c r="F1000" s="707" t="s">
        <v>165</v>
      </c>
      <c r="G1000" s="710" t="s">
        <v>385</v>
      </c>
      <c r="H1000" s="709">
        <v>1</v>
      </c>
      <c r="J1000" s="697"/>
    </row>
    <row r="1001" spans="2:10" x14ac:dyDescent="0.2">
      <c r="B1001" s="707" t="str">
        <f t="shared" si="15"/>
        <v>EL FISCAL, SAN VICENTE TANCUAYALAB</v>
      </c>
      <c r="C1001" s="708">
        <v>51</v>
      </c>
      <c r="D1001" s="707" t="s">
        <v>1397</v>
      </c>
      <c r="E1001" s="709">
        <v>34</v>
      </c>
      <c r="F1001" s="707" t="s">
        <v>250</v>
      </c>
      <c r="G1001" s="710" t="s">
        <v>385</v>
      </c>
      <c r="H1001" s="709">
        <v>1</v>
      </c>
      <c r="J1001" s="697"/>
    </row>
    <row r="1002" spans="2:10" x14ac:dyDescent="0.2">
      <c r="B1002" s="707" t="str">
        <f t="shared" si="15"/>
        <v>EL FORTÍN MAY, TANLAJÁS</v>
      </c>
      <c r="C1002" s="708">
        <v>77</v>
      </c>
      <c r="D1002" s="707" t="s">
        <v>1398</v>
      </c>
      <c r="E1002" s="709">
        <v>41</v>
      </c>
      <c r="F1002" s="707" t="s">
        <v>285</v>
      </c>
      <c r="G1002" s="710" t="s">
        <v>385</v>
      </c>
      <c r="H1002" s="709">
        <v>1</v>
      </c>
      <c r="J1002" s="697"/>
    </row>
    <row r="1003" spans="2:10" x14ac:dyDescent="0.2">
      <c r="B1003" s="707" t="str">
        <f t="shared" si="15"/>
        <v>EL FRAILE, GUADALCÁZAR</v>
      </c>
      <c r="C1003" s="708">
        <v>16</v>
      </c>
      <c r="D1003" s="707" t="s">
        <v>1399</v>
      </c>
      <c r="E1003" s="709">
        <v>17</v>
      </c>
      <c r="F1003" s="707" t="s">
        <v>193</v>
      </c>
      <c r="G1003" s="710" t="s">
        <v>385</v>
      </c>
      <c r="H1003" s="709">
        <v>1</v>
      </c>
      <c r="J1003" s="697"/>
    </row>
    <row r="1004" spans="2:10" x14ac:dyDescent="0.2">
      <c r="B1004" s="707" t="str">
        <f t="shared" si="15"/>
        <v>EL FRENO, RIOVERDE</v>
      </c>
      <c r="C1004" s="708">
        <v>31</v>
      </c>
      <c r="D1004" s="707" t="s">
        <v>1400</v>
      </c>
      <c r="E1004" s="709">
        <v>24</v>
      </c>
      <c r="F1004" s="707" t="s">
        <v>175</v>
      </c>
      <c r="G1004" s="710" t="s">
        <v>385</v>
      </c>
      <c r="H1004" s="709">
        <v>1</v>
      </c>
      <c r="J1004" s="697"/>
    </row>
    <row r="1005" spans="2:10" x14ac:dyDescent="0.2">
      <c r="B1005" s="707" t="str">
        <f t="shared" si="15"/>
        <v>EL FRIJOL, VILLA DE RAMOS</v>
      </c>
      <c r="C1005" s="708">
        <v>54</v>
      </c>
      <c r="D1005" s="707" t="s">
        <v>1401</v>
      </c>
      <c r="E1005" s="709">
        <v>49</v>
      </c>
      <c r="F1005" s="707" t="s">
        <v>216</v>
      </c>
      <c r="G1005" s="710" t="s">
        <v>385</v>
      </c>
      <c r="H1005" s="709">
        <v>1</v>
      </c>
      <c r="J1005" s="697"/>
    </row>
    <row r="1006" spans="2:10" x14ac:dyDescent="0.2">
      <c r="B1006" s="707" t="str">
        <f t="shared" si="15"/>
        <v>EL FRIJOLILLO (TANCHAHUIL), SAN ANTONIO</v>
      </c>
      <c r="C1006" s="708">
        <v>83</v>
      </c>
      <c r="D1006" s="707" t="s">
        <v>1402</v>
      </c>
      <c r="E1006" s="709">
        <v>26</v>
      </c>
      <c r="F1006" s="707" t="s">
        <v>230</v>
      </c>
      <c r="G1006" s="710" t="s">
        <v>385</v>
      </c>
      <c r="H1006" s="709">
        <v>1</v>
      </c>
      <c r="J1006" s="697"/>
    </row>
    <row r="1007" spans="2:10" x14ac:dyDescent="0.2">
      <c r="B1007" s="707" t="str">
        <f t="shared" si="15"/>
        <v>EL FRIJOLILLO, SAN MARTÍN CHALCHICUAUTLA</v>
      </c>
      <c r="C1007" s="708">
        <v>32</v>
      </c>
      <c r="D1007" s="707" t="s">
        <v>1403</v>
      </c>
      <c r="E1007" s="709">
        <v>29</v>
      </c>
      <c r="F1007" s="707" t="s">
        <v>242</v>
      </c>
      <c r="G1007" s="710" t="s">
        <v>385</v>
      </c>
      <c r="H1007" s="709">
        <v>1</v>
      </c>
      <c r="J1007" s="697"/>
    </row>
    <row r="1008" spans="2:10" x14ac:dyDescent="0.2">
      <c r="B1008" s="707" t="str">
        <f t="shared" si="15"/>
        <v>EL FRIJOLILLO, TAMPAMOLÓN CORONA</v>
      </c>
      <c r="C1008" s="708">
        <v>35</v>
      </c>
      <c r="D1008" s="707" t="s">
        <v>1403</v>
      </c>
      <c r="E1008" s="709">
        <v>39</v>
      </c>
      <c r="F1008" s="707" t="s">
        <v>276</v>
      </c>
      <c r="G1008" s="710" t="s">
        <v>385</v>
      </c>
      <c r="H1008" s="709">
        <v>1</v>
      </c>
      <c r="J1008" s="697"/>
    </row>
    <row r="1009" spans="2:10" x14ac:dyDescent="0.2">
      <c r="B1009" s="707" t="str">
        <f t="shared" si="15"/>
        <v>EL FUERTE, SANTA MARÍA DEL RÍO</v>
      </c>
      <c r="C1009" s="708">
        <v>85</v>
      </c>
      <c r="D1009" s="707" t="s">
        <v>1404</v>
      </c>
      <c r="E1009" s="709">
        <v>32</v>
      </c>
      <c r="F1009" s="707" t="s">
        <v>257</v>
      </c>
      <c r="G1009" s="710" t="s">
        <v>385</v>
      </c>
      <c r="H1009" s="709">
        <v>1</v>
      </c>
      <c r="J1009" s="697"/>
    </row>
    <row r="1010" spans="2:10" x14ac:dyDescent="0.2">
      <c r="B1010" s="707" t="str">
        <f t="shared" si="15"/>
        <v>EL GAJO, MOCTEZUMA</v>
      </c>
      <c r="C1010" s="708">
        <v>125</v>
      </c>
      <c r="D1010" s="707" t="s">
        <v>1405</v>
      </c>
      <c r="E1010" s="709">
        <v>22</v>
      </c>
      <c r="F1010" s="707" t="s">
        <v>213</v>
      </c>
      <c r="G1010" s="710" t="s">
        <v>385</v>
      </c>
      <c r="H1010" s="709">
        <v>1</v>
      </c>
      <c r="J1010" s="697"/>
    </row>
    <row r="1011" spans="2:10" x14ac:dyDescent="0.2">
      <c r="B1011" s="707" t="str">
        <f t="shared" si="15"/>
        <v>EL GALLO, VANEGAS</v>
      </c>
      <c r="C1011" s="708">
        <v>4</v>
      </c>
      <c r="D1011" s="707" t="s">
        <v>1406</v>
      </c>
      <c r="E1011" s="709">
        <v>44</v>
      </c>
      <c r="F1011" s="707" t="s">
        <v>298</v>
      </c>
      <c r="G1011" s="710" t="s">
        <v>385</v>
      </c>
      <c r="H1011" s="709">
        <v>1</v>
      </c>
      <c r="J1011" s="697"/>
    </row>
    <row r="1012" spans="2:10" x14ac:dyDescent="0.2">
      <c r="B1012" s="707" t="str">
        <f t="shared" si="15"/>
        <v>EL GARABATO, CATORCE</v>
      </c>
      <c r="C1012" s="708">
        <v>73</v>
      </c>
      <c r="D1012" s="707" t="s">
        <v>1407</v>
      </c>
      <c r="E1012" s="709">
        <v>6</v>
      </c>
      <c r="F1012" s="707" t="s">
        <v>580</v>
      </c>
      <c r="G1012" s="710" t="s">
        <v>385</v>
      </c>
      <c r="H1012" s="709">
        <v>1</v>
      </c>
      <c r="J1012" s="697"/>
    </row>
    <row r="1013" spans="2:10" x14ac:dyDescent="0.2">
      <c r="B1013" s="707" t="str">
        <f t="shared" si="15"/>
        <v>EL GARAMBULLAL (CAMINO HONDO), SAN LUIS POTOSÍ</v>
      </c>
      <c r="C1013" s="708">
        <v>461</v>
      </c>
      <c r="D1013" s="707" t="s">
        <v>1408</v>
      </c>
      <c r="E1013" s="709">
        <v>28</v>
      </c>
      <c r="F1013" s="707" t="s">
        <v>239</v>
      </c>
      <c r="G1013" s="710" t="s">
        <v>385</v>
      </c>
      <c r="H1013" s="709">
        <v>1</v>
      </c>
      <c r="J1013" s="697"/>
    </row>
    <row r="1014" spans="2:10" x14ac:dyDescent="0.2">
      <c r="B1014" s="707" t="str">
        <f t="shared" si="15"/>
        <v>EL GARAMBULLO, RIOVERDE</v>
      </c>
      <c r="C1014" s="708">
        <v>180</v>
      </c>
      <c r="D1014" s="707" t="s">
        <v>1409</v>
      </c>
      <c r="E1014" s="709">
        <v>24</v>
      </c>
      <c r="F1014" s="707" t="s">
        <v>175</v>
      </c>
      <c r="G1014" s="710" t="s">
        <v>385</v>
      </c>
      <c r="H1014" s="709">
        <v>1</v>
      </c>
      <c r="J1014" s="697"/>
    </row>
    <row r="1015" spans="2:10" x14ac:dyDescent="0.2">
      <c r="B1015" s="707" t="str">
        <f t="shared" si="15"/>
        <v>EL GATEADO, VENADO</v>
      </c>
      <c r="C1015" s="708">
        <v>77</v>
      </c>
      <c r="D1015" s="707" t="s">
        <v>1410</v>
      </c>
      <c r="E1015" s="709">
        <v>45</v>
      </c>
      <c r="F1015" s="707" t="s">
        <v>303</v>
      </c>
      <c r="G1015" s="710" t="s">
        <v>385</v>
      </c>
      <c r="H1015" s="709">
        <v>1</v>
      </c>
      <c r="J1015" s="697"/>
    </row>
    <row r="1016" spans="2:10" x14ac:dyDescent="0.2">
      <c r="B1016" s="707" t="str">
        <f t="shared" si="15"/>
        <v>EL GATO, LAGUNILLAS</v>
      </c>
      <c r="C1016" s="708">
        <v>61</v>
      </c>
      <c r="D1016" s="707" t="s">
        <v>1411</v>
      </c>
      <c r="E1016" s="709">
        <v>19</v>
      </c>
      <c r="F1016" s="707" t="s">
        <v>200</v>
      </c>
      <c r="G1016" s="710" t="s">
        <v>385</v>
      </c>
      <c r="H1016" s="709">
        <v>1</v>
      </c>
      <c r="J1016" s="697"/>
    </row>
    <row r="1017" spans="2:10" x14ac:dyDescent="0.2">
      <c r="B1017" s="707" t="str">
        <f t="shared" si="15"/>
        <v>EL GATO, SAN LUIS POTOSÍ</v>
      </c>
      <c r="C1017" s="708">
        <v>414</v>
      </c>
      <c r="D1017" s="707" t="s">
        <v>1411</v>
      </c>
      <c r="E1017" s="709">
        <v>28</v>
      </c>
      <c r="F1017" s="707" t="s">
        <v>239</v>
      </c>
      <c r="G1017" s="710" t="s">
        <v>385</v>
      </c>
      <c r="H1017" s="709">
        <v>1</v>
      </c>
      <c r="J1017" s="697"/>
    </row>
    <row r="1018" spans="2:10" x14ac:dyDescent="0.2">
      <c r="B1018" s="707" t="str">
        <f t="shared" si="15"/>
        <v>EL GAVIAL, TANQUIÁN DE ESCOBEDO</v>
      </c>
      <c r="C1018" s="708">
        <v>10</v>
      </c>
      <c r="D1018" s="707" t="s">
        <v>1412</v>
      </c>
      <c r="E1018" s="709">
        <v>42</v>
      </c>
      <c r="F1018" s="707" t="s">
        <v>289</v>
      </c>
      <c r="G1018" s="710" t="s">
        <v>385</v>
      </c>
      <c r="H1018" s="709">
        <v>1</v>
      </c>
      <c r="J1018" s="697"/>
    </row>
    <row r="1019" spans="2:10" x14ac:dyDescent="0.2">
      <c r="B1019" s="707" t="str">
        <f t="shared" si="15"/>
        <v>EL GAVILÁN, CERRITOS</v>
      </c>
      <c r="C1019" s="708">
        <v>10</v>
      </c>
      <c r="D1019" s="707" t="s">
        <v>1413</v>
      </c>
      <c r="E1019" s="709">
        <v>8</v>
      </c>
      <c r="F1019" s="707" t="s">
        <v>159</v>
      </c>
      <c r="G1019" s="710" t="s">
        <v>385</v>
      </c>
      <c r="H1019" s="709">
        <v>1</v>
      </c>
      <c r="J1019" s="697"/>
    </row>
    <row r="1020" spans="2:10" x14ac:dyDescent="0.2">
      <c r="B1020" s="707" t="str">
        <f t="shared" si="15"/>
        <v>EL GAVILÁN, SANTA MARÍA DEL RÍO</v>
      </c>
      <c r="C1020" s="708">
        <v>382</v>
      </c>
      <c r="D1020" s="707" t="s">
        <v>1413</v>
      </c>
      <c r="E1020" s="709">
        <v>32</v>
      </c>
      <c r="F1020" s="707" t="s">
        <v>257</v>
      </c>
      <c r="G1020" s="710" t="s">
        <v>385</v>
      </c>
      <c r="H1020" s="709">
        <v>1</v>
      </c>
      <c r="J1020" s="697"/>
    </row>
    <row r="1021" spans="2:10" x14ac:dyDescent="0.2">
      <c r="B1021" s="707" t="str">
        <f t="shared" si="15"/>
        <v>EL GAVILÁN, TAMAZUNCHALE</v>
      </c>
      <c r="C1021" s="708">
        <v>273</v>
      </c>
      <c r="D1021" s="707" t="s">
        <v>1413</v>
      </c>
      <c r="E1021" s="709">
        <v>37</v>
      </c>
      <c r="F1021" s="707" t="s">
        <v>262</v>
      </c>
      <c r="G1021" s="710" t="s">
        <v>385</v>
      </c>
      <c r="H1021" s="709">
        <v>1</v>
      </c>
      <c r="J1021" s="697"/>
    </row>
    <row r="1022" spans="2:10" x14ac:dyDescent="0.2">
      <c r="B1022" s="707" t="str">
        <f t="shared" si="15"/>
        <v>EL GRAN CHAPARRAL, MATEHUALA</v>
      </c>
      <c r="C1022" s="708">
        <v>254</v>
      </c>
      <c r="D1022" s="707" t="s">
        <v>1414</v>
      </c>
      <c r="E1022" s="709">
        <v>20</v>
      </c>
      <c r="F1022" s="707" t="s">
        <v>170</v>
      </c>
      <c r="G1022" s="710" t="s">
        <v>385</v>
      </c>
      <c r="H1022" s="709">
        <v>1</v>
      </c>
      <c r="J1022" s="697"/>
    </row>
    <row r="1023" spans="2:10" x14ac:dyDescent="0.2">
      <c r="B1023" s="707" t="str">
        <f t="shared" si="15"/>
        <v>EL GRANADO, XILITLA</v>
      </c>
      <c r="C1023" s="708">
        <v>193</v>
      </c>
      <c r="D1023" s="707" t="s">
        <v>1415</v>
      </c>
      <c r="E1023" s="709">
        <v>54</v>
      </c>
      <c r="F1023" s="707" t="s">
        <v>326</v>
      </c>
      <c r="G1023" s="710" t="s">
        <v>385</v>
      </c>
      <c r="H1023" s="709">
        <v>1</v>
      </c>
      <c r="J1023" s="697"/>
    </row>
    <row r="1024" spans="2:10" x14ac:dyDescent="0.2">
      <c r="B1024" s="713" t="str">
        <f t="shared" si="15"/>
        <v>EL GRITADERO, CIUDAD VALLES</v>
      </c>
      <c r="C1024" s="714">
        <v>307</v>
      </c>
      <c r="D1024" s="713" t="s">
        <v>1416</v>
      </c>
      <c r="E1024" s="715">
        <v>13</v>
      </c>
      <c r="F1024" s="713" t="s">
        <v>181</v>
      </c>
      <c r="G1024" s="716" t="s">
        <v>386</v>
      </c>
      <c r="H1024" s="715">
        <v>2</v>
      </c>
      <c r="J1024" s="697"/>
    </row>
    <row r="1025" spans="2:10" x14ac:dyDescent="0.2">
      <c r="B1025" s="707" t="str">
        <f t="shared" si="15"/>
        <v>EL GRULLO, VENADO</v>
      </c>
      <c r="C1025" s="708">
        <v>23</v>
      </c>
      <c r="D1025" s="707" t="s">
        <v>1417</v>
      </c>
      <c r="E1025" s="709">
        <v>45</v>
      </c>
      <c r="F1025" s="707" t="s">
        <v>303</v>
      </c>
      <c r="G1025" s="710" t="s">
        <v>385</v>
      </c>
      <c r="H1025" s="709">
        <v>1</v>
      </c>
      <c r="J1025" s="697"/>
    </row>
    <row r="1026" spans="2:10" x14ac:dyDescent="0.2">
      <c r="B1026" s="713" t="str">
        <f t="shared" si="15"/>
        <v>EL GUAMÚCHIL, EL NARANJO</v>
      </c>
      <c r="C1026" s="714">
        <v>39</v>
      </c>
      <c r="D1026" s="713" t="s">
        <v>1418</v>
      </c>
      <c r="E1026" s="715">
        <v>58</v>
      </c>
      <c r="F1026" s="713" t="s">
        <v>190</v>
      </c>
      <c r="G1026" s="716" t="s">
        <v>387</v>
      </c>
      <c r="H1026" s="715">
        <v>3</v>
      </c>
      <c r="J1026" s="697"/>
    </row>
    <row r="1027" spans="2:10" x14ac:dyDescent="0.2">
      <c r="B1027" s="707" t="str">
        <f t="shared" si="15"/>
        <v>EL GUARICHO, SANTA MARÍA DEL RÍO</v>
      </c>
      <c r="C1027" s="708">
        <v>93</v>
      </c>
      <c r="D1027" s="707" t="s">
        <v>1419</v>
      </c>
      <c r="E1027" s="709">
        <v>32</v>
      </c>
      <c r="F1027" s="707" t="s">
        <v>257</v>
      </c>
      <c r="G1027" s="710" t="s">
        <v>385</v>
      </c>
      <c r="H1027" s="709">
        <v>1</v>
      </c>
      <c r="J1027" s="697"/>
    </row>
    <row r="1028" spans="2:10" x14ac:dyDescent="0.2">
      <c r="B1028" s="707" t="str">
        <f t="shared" si="15"/>
        <v>EL GUAYABAL, TAMAZUNCHALE</v>
      </c>
      <c r="C1028" s="708">
        <v>309</v>
      </c>
      <c r="D1028" s="707" t="s">
        <v>1420</v>
      </c>
      <c r="E1028" s="709">
        <v>37</v>
      </c>
      <c r="F1028" s="707" t="s">
        <v>262</v>
      </c>
      <c r="G1028" s="710" t="s">
        <v>385</v>
      </c>
      <c r="H1028" s="709">
        <v>1</v>
      </c>
      <c r="J1028" s="697"/>
    </row>
    <row r="1029" spans="2:10" x14ac:dyDescent="0.2">
      <c r="B1029" s="707" t="str">
        <f t="shared" si="15"/>
        <v>EL GUERRERO, MATEHUALA</v>
      </c>
      <c r="C1029" s="708">
        <v>24</v>
      </c>
      <c r="D1029" s="707" t="s">
        <v>1421</v>
      </c>
      <c r="E1029" s="709">
        <v>20</v>
      </c>
      <c r="F1029" s="707" t="s">
        <v>170</v>
      </c>
      <c r="G1029" s="710" t="s">
        <v>385</v>
      </c>
      <c r="H1029" s="709">
        <v>1</v>
      </c>
      <c r="J1029" s="697"/>
    </row>
    <row r="1030" spans="2:10" x14ac:dyDescent="0.2">
      <c r="B1030" s="707" t="str">
        <f t="shared" ref="B1030:B1093" si="16">CONCATENATE(D1030,","," ",F1030)</f>
        <v>EL HACHA, SAN LUIS POTOSÍ</v>
      </c>
      <c r="C1030" s="708">
        <v>398</v>
      </c>
      <c r="D1030" s="707" t="s">
        <v>1422</v>
      </c>
      <c r="E1030" s="709">
        <v>28</v>
      </c>
      <c r="F1030" s="707" t="s">
        <v>239</v>
      </c>
      <c r="G1030" s="710" t="s">
        <v>385</v>
      </c>
      <c r="H1030" s="709">
        <v>1</v>
      </c>
      <c r="J1030" s="697"/>
    </row>
    <row r="1031" spans="2:10" x14ac:dyDescent="0.2">
      <c r="B1031" s="707" t="str">
        <f t="shared" si="16"/>
        <v>EL HERRERO, MATEHUALA</v>
      </c>
      <c r="C1031" s="708">
        <v>25</v>
      </c>
      <c r="D1031" s="707" t="s">
        <v>1423</v>
      </c>
      <c r="E1031" s="709">
        <v>20</v>
      </c>
      <c r="F1031" s="707" t="s">
        <v>170</v>
      </c>
      <c r="G1031" s="710" t="s">
        <v>385</v>
      </c>
      <c r="H1031" s="709">
        <v>1</v>
      </c>
      <c r="J1031" s="697"/>
    </row>
    <row r="1032" spans="2:10" x14ac:dyDescent="0.2">
      <c r="B1032" s="707" t="str">
        <f t="shared" si="16"/>
        <v>EL HIGUERÓN, RIOVERDE</v>
      </c>
      <c r="C1032" s="708">
        <v>33</v>
      </c>
      <c r="D1032" s="707" t="s">
        <v>1424</v>
      </c>
      <c r="E1032" s="709">
        <v>24</v>
      </c>
      <c r="F1032" s="707" t="s">
        <v>175</v>
      </c>
      <c r="G1032" s="710" t="s">
        <v>385</v>
      </c>
      <c r="H1032" s="709">
        <v>1</v>
      </c>
      <c r="J1032" s="697"/>
    </row>
    <row r="1033" spans="2:10" x14ac:dyDescent="0.2">
      <c r="B1033" s="707" t="str">
        <f t="shared" si="16"/>
        <v>EL HIGUITO, SAN MARTÍN CHALCHICUAUTLA</v>
      </c>
      <c r="C1033" s="708">
        <v>153</v>
      </c>
      <c r="D1033" s="707" t="s">
        <v>1425</v>
      </c>
      <c r="E1033" s="709">
        <v>29</v>
      </c>
      <c r="F1033" s="707" t="s">
        <v>242</v>
      </c>
      <c r="G1033" s="710" t="s">
        <v>385</v>
      </c>
      <c r="H1033" s="709">
        <v>1</v>
      </c>
      <c r="J1033" s="697"/>
    </row>
    <row r="1034" spans="2:10" x14ac:dyDescent="0.2">
      <c r="B1034" s="707" t="str">
        <f t="shared" si="16"/>
        <v>EL HORICUEME, MOCTEZUMA</v>
      </c>
      <c r="C1034" s="708">
        <v>80</v>
      </c>
      <c r="D1034" s="707" t="s">
        <v>1426</v>
      </c>
      <c r="E1034" s="709">
        <v>22</v>
      </c>
      <c r="F1034" s="707" t="s">
        <v>213</v>
      </c>
      <c r="G1034" s="710" t="s">
        <v>385</v>
      </c>
      <c r="H1034" s="709">
        <v>1</v>
      </c>
      <c r="J1034" s="697"/>
    </row>
    <row r="1035" spans="2:10" x14ac:dyDescent="0.2">
      <c r="B1035" s="707" t="str">
        <f t="shared" si="16"/>
        <v>EL HOSPITAL, CHARCAS</v>
      </c>
      <c r="C1035" s="708">
        <v>20</v>
      </c>
      <c r="D1035" s="707" t="s">
        <v>1427</v>
      </c>
      <c r="E1035" s="709">
        <v>15</v>
      </c>
      <c r="F1035" s="707" t="s">
        <v>167</v>
      </c>
      <c r="G1035" s="710" t="s">
        <v>385</v>
      </c>
      <c r="H1035" s="709">
        <v>1</v>
      </c>
      <c r="J1035" s="697"/>
    </row>
    <row r="1036" spans="2:10" x14ac:dyDescent="0.2">
      <c r="B1036" s="707" t="str">
        <f t="shared" si="16"/>
        <v>EL HUAYAL (CUICILLO), SAN ANTONIO</v>
      </c>
      <c r="C1036" s="708">
        <v>65</v>
      </c>
      <c r="D1036" s="707" t="s">
        <v>1428</v>
      </c>
      <c r="E1036" s="709">
        <v>26</v>
      </c>
      <c r="F1036" s="707" t="s">
        <v>230</v>
      </c>
      <c r="G1036" s="710" t="s">
        <v>385</v>
      </c>
      <c r="H1036" s="709">
        <v>1</v>
      </c>
      <c r="J1036" s="697"/>
    </row>
    <row r="1037" spans="2:10" x14ac:dyDescent="0.2">
      <c r="B1037" s="713" t="str">
        <f t="shared" si="16"/>
        <v>EL HUAYAL, SAN MARTÍN CHALCHICUAUTLA</v>
      </c>
      <c r="C1037" s="714">
        <v>35</v>
      </c>
      <c r="D1037" s="713" t="s">
        <v>1429</v>
      </c>
      <c r="E1037" s="715">
        <v>29</v>
      </c>
      <c r="F1037" s="713" t="s">
        <v>242</v>
      </c>
      <c r="G1037" s="716" t="s">
        <v>386</v>
      </c>
      <c r="H1037" s="715">
        <v>2</v>
      </c>
      <c r="J1037" s="697"/>
    </row>
    <row r="1038" spans="2:10" x14ac:dyDescent="0.2">
      <c r="B1038" s="707" t="str">
        <f t="shared" si="16"/>
        <v>EL HUEXCO, TAMPACÁN</v>
      </c>
      <c r="C1038" s="708">
        <v>17</v>
      </c>
      <c r="D1038" s="707" t="s">
        <v>1430</v>
      </c>
      <c r="E1038" s="709">
        <v>38</v>
      </c>
      <c r="F1038" s="707" t="s">
        <v>272</v>
      </c>
      <c r="G1038" s="710" t="s">
        <v>385</v>
      </c>
      <c r="H1038" s="709">
        <v>1</v>
      </c>
      <c r="J1038" s="697"/>
    </row>
    <row r="1039" spans="2:10" x14ac:dyDescent="0.2">
      <c r="B1039" s="707" t="str">
        <f t="shared" si="16"/>
        <v>EL HUIZACHAL, CATORCE</v>
      </c>
      <c r="C1039" s="708">
        <v>79</v>
      </c>
      <c r="D1039" s="707" t="s">
        <v>1431</v>
      </c>
      <c r="E1039" s="709">
        <v>6</v>
      </c>
      <c r="F1039" s="707" t="s">
        <v>580</v>
      </c>
      <c r="G1039" s="710" t="s">
        <v>385</v>
      </c>
      <c r="H1039" s="709">
        <v>1</v>
      </c>
      <c r="J1039" s="697"/>
    </row>
    <row r="1040" spans="2:10" x14ac:dyDescent="0.2">
      <c r="B1040" s="707" t="str">
        <f t="shared" si="16"/>
        <v>EL HUIZACHAL, RIOVERDE</v>
      </c>
      <c r="C1040" s="708">
        <v>35</v>
      </c>
      <c r="D1040" s="707" t="s">
        <v>1431</v>
      </c>
      <c r="E1040" s="709">
        <v>24</v>
      </c>
      <c r="F1040" s="707" t="s">
        <v>175</v>
      </c>
      <c r="G1040" s="710" t="s">
        <v>385</v>
      </c>
      <c r="H1040" s="709">
        <v>1</v>
      </c>
      <c r="J1040" s="697"/>
    </row>
    <row r="1041" spans="2:10" x14ac:dyDescent="0.2">
      <c r="B1041" s="707" t="str">
        <f t="shared" si="16"/>
        <v>EL HUIZACHAL, TAMASOPO</v>
      </c>
      <c r="C1041" s="708">
        <v>27</v>
      </c>
      <c r="D1041" s="707" t="s">
        <v>1431</v>
      </c>
      <c r="E1041" s="709">
        <v>36</v>
      </c>
      <c r="F1041" s="707" t="s">
        <v>259</v>
      </c>
      <c r="G1041" s="710" t="s">
        <v>385</v>
      </c>
      <c r="H1041" s="709">
        <v>1</v>
      </c>
      <c r="J1041" s="697"/>
    </row>
    <row r="1042" spans="2:10" x14ac:dyDescent="0.2">
      <c r="B1042" s="707" t="str">
        <f t="shared" si="16"/>
        <v>EL HUIZACHAL, VENADO</v>
      </c>
      <c r="C1042" s="708">
        <v>26</v>
      </c>
      <c r="D1042" s="707" t="s">
        <v>1431</v>
      </c>
      <c r="E1042" s="709">
        <v>45</v>
      </c>
      <c r="F1042" s="707" t="s">
        <v>303</v>
      </c>
      <c r="G1042" s="710" t="s">
        <v>385</v>
      </c>
      <c r="H1042" s="709">
        <v>1</v>
      </c>
      <c r="J1042" s="697"/>
    </row>
    <row r="1043" spans="2:10" x14ac:dyDescent="0.2">
      <c r="B1043" s="707" t="str">
        <f t="shared" si="16"/>
        <v>EL HUIZACHE (LAS JARITAS), SANTA CATARINA</v>
      </c>
      <c r="C1043" s="708">
        <v>99</v>
      </c>
      <c r="D1043" s="707" t="s">
        <v>1432</v>
      </c>
      <c r="E1043" s="709">
        <v>31</v>
      </c>
      <c r="F1043" s="707" t="s">
        <v>254</v>
      </c>
      <c r="G1043" s="710" t="s">
        <v>385</v>
      </c>
      <c r="H1043" s="709">
        <v>1</v>
      </c>
      <c r="J1043" s="697"/>
    </row>
    <row r="1044" spans="2:10" x14ac:dyDescent="0.2">
      <c r="B1044" s="707" t="str">
        <f t="shared" si="16"/>
        <v>EL HUIZACHE, GUADALCÁZAR</v>
      </c>
      <c r="C1044" s="708">
        <v>18</v>
      </c>
      <c r="D1044" s="707" t="s">
        <v>1433</v>
      </c>
      <c r="E1044" s="709">
        <v>17</v>
      </c>
      <c r="F1044" s="707" t="s">
        <v>193</v>
      </c>
      <c r="G1044" s="710" t="s">
        <v>385</v>
      </c>
      <c r="H1044" s="709">
        <v>1</v>
      </c>
      <c r="J1044" s="697"/>
    </row>
    <row r="1045" spans="2:10" x14ac:dyDescent="0.2">
      <c r="B1045" s="707" t="str">
        <f t="shared" si="16"/>
        <v>EL HUIZACHE, SAN LUIS POTOSÍ</v>
      </c>
      <c r="C1045" s="708">
        <v>352</v>
      </c>
      <c r="D1045" s="707" t="s">
        <v>1433</v>
      </c>
      <c r="E1045" s="709">
        <v>28</v>
      </c>
      <c r="F1045" s="707" t="s">
        <v>239</v>
      </c>
      <c r="G1045" s="710" t="s">
        <v>385</v>
      </c>
      <c r="H1045" s="709">
        <v>1</v>
      </c>
      <c r="J1045" s="697"/>
    </row>
    <row r="1046" spans="2:10" x14ac:dyDescent="0.2">
      <c r="B1046" s="707" t="str">
        <f t="shared" si="16"/>
        <v>EL HUIZACHE, SANTA CATARINA</v>
      </c>
      <c r="C1046" s="708">
        <v>77</v>
      </c>
      <c r="D1046" s="707" t="s">
        <v>1433</v>
      </c>
      <c r="E1046" s="709">
        <v>31</v>
      </c>
      <c r="F1046" s="707" t="s">
        <v>254</v>
      </c>
      <c r="G1046" s="710" t="s">
        <v>385</v>
      </c>
      <c r="H1046" s="709">
        <v>1</v>
      </c>
      <c r="J1046" s="697"/>
    </row>
    <row r="1047" spans="2:10" x14ac:dyDescent="0.2">
      <c r="B1047" s="707" t="str">
        <f t="shared" si="16"/>
        <v>EL HUIZACHE, SANTA MARÍA DEL RÍO</v>
      </c>
      <c r="C1047" s="708">
        <v>295</v>
      </c>
      <c r="D1047" s="707" t="s">
        <v>1433</v>
      </c>
      <c r="E1047" s="709">
        <v>32</v>
      </c>
      <c r="F1047" s="707" t="s">
        <v>257</v>
      </c>
      <c r="G1047" s="710" t="s">
        <v>385</v>
      </c>
      <c r="H1047" s="709">
        <v>1</v>
      </c>
      <c r="J1047" s="697"/>
    </row>
    <row r="1048" spans="2:10" x14ac:dyDescent="0.2">
      <c r="B1048" s="707" t="str">
        <f t="shared" si="16"/>
        <v>EL HUIZACHE, SOLEDAD DE GRACIANO SÁNCHEZ</v>
      </c>
      <c r="C1048" s="708">
        <v>15</v>
      </c>
      <c r="D1048" s="707" t="s">
        <v>1433</v>
      </c>
      <c r="E1048" s="709">
        <v>35</v>
      </c>
      <c r="F1048" s="707" t="s">
        <v>264</v>
      </c>
      <c r="G1048" s="710" t="s">
        <v>385</v>
      </c>
      <c r="H1048" s="709">
        <v>1</v>
      </c>
      <c r="J1048" s="697"/>
    </row>
    <row r="1049" spans="2:10" x14ac:dyDescent="0.2">
      <c r="B1049" s="707" t="str">
        <f t="shared" si="16"/>
        <v>EL HUIZACHE, TAMASOPO</v>
      </c>
      <c r="C1049" s="708">
        <v>28</v>
      </c>
      <c r="D1049" s="707" t="s">
        <v>1433</v>
      </c>
      <c r="E1049" s="709">
        <v>36</v>
      </c>
      <c r="F1049" s="707" t="s">
        <v>259</v>
      </c>
      <c r="G1049" s="710" t="s">
        <v>385</v>
      </c>
      <c r="H1049" s="709">
        <v>1</v>
      </c>
      <c r="J1049" s="697"/>
    </row>
    <row r="1050" spans="2:10" x14ac:dyDescent="0.2">
      <c r="B1050" s="707" t="str">
        <f t="shared" si="16"/>
        <v>EL HULERO, TAMPACÁN</v>
      </c>
      <c r="C1050" s="708">
        <v>18</v>
      </c>
      <c r="D1050" s="707" t="s">
        <v>1434</v>
      </c>
      <c r="E1050" s="709">
        <v>38</v>
      </c>
      <c r="F1050" s="707" t="s">
        <v>272</v>
      </c>
      <c r="G1050" s="710" t="s">
        <v>385</v>
      </c>
      <c r="H1050" s="709">
        <v>1</v>
      </c>
      <c r="J1050" s="697"/>
    </row>
    <row r="1051" spans="2:10" x14ac:dyDescent="0.2">
      <c r="B1051" s="707" t="str">
        <f t="shared" si="16"/>
        <v>EL HUNDIDO, VILLA DE REYES</v>
      </c>
      <c r="C1051" s="708">
        <v>22</v>
      </c>
      <c r="D1051" s="707" t="s">
        <v>1435</v>
      </c>
      <c r="E1051" s="709">
        <v>50</v>
      </c>
      <c r="F1051" s="707" t="s">
        <v>208</v>
      </c>
      <c r="G1051" s="710" t="s">
        <v>385</v>
      </c>
      <c r="H1051" s="709">
        <v>1</v>
      </c>
      <c r="J1051" s="697"/>
    </row>
    <row r="1052" spans="2:10" x14ac:dyDescent="0.2">
      <c r="B1052" s="707" t="str">
        <f t="shared" si="16"/>
        <v>EL ICTZEN, SAN ANTONIO</v>
      </c>
      <c r="C1052" s="708">
        <v>61</v>
      </c>
      <c r="D1052" s="707" t="s">
        <v>1436</v>
      </c>
      <c r="E1052" s="709">
        <v>26</v>
      </c>
      <c r="F1052" s="707" t="s">
        <v>230</v>
      </c>
      <c r="G1052" s="710" t="s">
        <v>385</v>
      </c>
      <c r="H1052" s="709">
        <v>1</v>
      </c>
      <c r="J1052" s="697"/>
    </row>
    <row r="1053" spans="2:10" x14ac:dyDescent="0.2">
      <c r="B1053" s="713" t="str">
        <f t="shared" si="16"/>
        <v>EL INFIERNILLO (ALAMITOS), VILLA DE REYES</v>
      </c>
      <c r="C1053" s="714">
        <v>154</v>
      </c>
      <c r="D1053" s="713" t="s">
        <v>1437</v>
      </c>
      <c r="E1053" s="715">
        <v>50</v>
      </c>
      <c r="F1053" s="713" t="s">
        <v>208</v>
      </c>
      <c r="G1053" s="716" t="s">
        <v>386</v>
      </c>
      <c r="H1053" s="715">
        <v>2</v>
      </c>
      <c r="J1053" s="697"/>
    </row>
    <row r="1054" spans="2:10" x14ac:dyDescent="0.2">
      <c r="B1054" s="707" t="str">
        <f t="shared" si="16"/>
        <v>EL INFIERNILLO, TAMAZUNCHALE</v>
      </c>
      <c r="C1054" s="708">
        <v>310</v>
      </c>
      <c r="D1054" s="707" t="s">
        <v>1438</v>
      </c>
      <c r="E1054" s="709">
        <v>37</v>
      </c>
      <c r="F1054" s="707" t="s">
        <v>262</v>
      </c>
      <c r="G1054" s="710" t="s">
        <v>385</v>
      </c>
      <c r="H1054" s="709">
        <v>1</v>
      </c>
      <c r="J1054" s="697"/>
    </row>
    <row r="1055" spans="2:10" x14ac:dyDescent="0.2">
      <c r="B1055" s="713" t="str">
        <f t="shared" si="16"/>
        <v>EL INFIERNITO, TAMUÍN</v>
      </c>
      <c r="C1055" s="714">
        <v>238</v>
      </c>
      <c r="D1055" s="713" t="s">
        <v>1439</v>
      </c>
      <c r="E1055" s="715">
        <v>40</v>
      </c>
      <c r="F1055" s="713" t="s">
        <v>279</v>
      </c>
      <c r="G1055" s="716" t="s">
        <v>387</v>
      </c>
      <c r="H1055" s="715">
        <v>3</v>
      </c>
      <c r="J1055" s="697"/>
    </row>
    <row r="1056" spans="2:10" x14ac:dyDescent="0.2">
      <c r="B1056" s="707" t="str">
        <f t="shared" si="16"/>
        <v>EL IZOTE, TANCANHUITZ</v>
      </c>
      <c r="C1056" s="708">
        <v>76</v>
      </c>
      <c r="D1056" s="707" t="s">
        <v>1440</v>
      </c>
      <c r="E1056" s="709">
        <v>12</v>
      </c>
      <c r="F1056" s="707" t="s">
        <v>252</v>
      </c>
      <c r="G1056" s="710" t="s">
        <v>385</v>
      </c>
      <c r="H1056" s="709">
        <v>1</v>
      </c>
      <c r="J1056" s="697"/>
    </row>
    <row r="1057" spans="2:10" x14ac:dyDescent="0.2">
      <c r="B1057" s="707" t="str">
        <f t="shared" si="16"/>
        <v>EL JABALÍ, AQUISMÓN</v>
      </c>
      <c r="C1057" s="708">
        <v>10</v>
      </c>
      <c r="D1057" s="707" t="s">
        <v>1441</v>
      </c>
      <c r="E1057" s="709">
        <v>3</v>
      </c>
      <c r="F1057" s="707" t="s">
        <v>146</v>
      </c>
      <c r="G1057" s="710" t="s">
        <v>385</v>
      </c>
      <c r="H1057" s="709">
        <v>1</v>
      </c>
      <c r="J1057" s="697"/>
    </row>
    <row r="1058" spans="2:10" x14ac:dyDescent="0.2">
      <c r="B1058" s="707" t="str">
        <f t="shared" si="16"/>
        <v>EL JABALÍ, RIOVERDE</v>
      </c>
      <c r="C1058" s="708">
        <v>37</v>
      </c>
      <c r="D1058" s="707" t="s">
        <v>1441</v>
      </c>
      <c r="E1058" s="709">
        <v>24</v>
      </c>
      <c r="F1058" s="707" t="s">
        <v>175</v>
      </c>
      <c r="G1058" s="710" t="s">
        <v>385</v>
      </c>
      <c r="H1058" s="709">
        <v>1</v>
      </c>
      <c r="J1058" s="697"/>
    </row>
    <row r="1059" spans="2:10" x14ac:dyDescent="0.2">
      <c r="B1059" s="707" t="str">
        <f t="shared" si="16"/>
        <v>EL JABALÍ, TAMAZUNCHALE</v>
      </c>
      <c r="C1059" s="708">
        <v>286</v>
      </c>
      <c r="D1059" s="707" t="s">
        <v>1441</v>
      </c>
      <c r="E1059" s="709">
        <v>37</v>
      </c>
      <c r="F1059" s="707" t="s">
        <v>262</v>
      </c>
      <c r="G1059" s="710" t="s">
        <v>385</v>
      </c>
      <c r="H1059" s="709">
        <v>1</v>
      </c>
      <c r="J1059" s="697"/>
    </row>
    <row r="1060" spans="2:10" x14ac:dyDescent="0.2">
      <c r="B1060" s="707" t="str">
        <f t="shared" si="16"/>
        <v>EL JABALÍ, TAMPAMOLÓN CORONA</v>
      </c>
      <c r="C1060" s="708">
        <v>41</v>
      </c>
      <c r="D1060" s="707" t="s">
        <v>1441</v>
      </c>
      <c r="E1060" s="709">
        <v>39</v>
      </c>
      <c r="F1060" s="707" t="s">
        <v>276</v>
      </c>
      <c r="G1060" s="710" t="s">
        <v>385</v>
      </c>
      <c r="H1060" s="709">
        <v>1</v>
      </c>
      <c r="J1060" s="697"/>
    </row>
    <row r="1061" spans="2:10" x14ac:dyDescent="0.2">
      <c r="B1061" s="707" t="str">
        <f t="shared" si="16"/>
        <v>EL JABONERO, SALINAS</v>
      </c>
      <c r="C1061" s="708">
        <v>89</v>
      </c>
      <c r="D1061" s="707" t="s">
        <v>1442</v>
      </c>
      <c r="E1061" s="709">
        <v>25</v>
      </c>
      <c r="F1061" s="707" t="s">
        <v>165</v>
      </c>
      <c r="G1061" s="710" t="s">
        <v>385</v>
      </c>
      <c r="H1061" s="709">
        <v>1</v>
      </c>
      <c r="J1061" s="697"/>
    </row>
    <row r="1062" spans="2:10" x14ac:dyDescent="0.2">
      <c r="B1062" s="707" t="str">
        <f t="shared" si="16"/>
        <v>EL JACUBAL, CIUDAD VALLES</v>
      </c>
      <c r="C1062" s="708">
        <v>317</v>
      </c>
      <c r="D1062" s="707" t="s">
        <v>1443</v>
      </c>
      <c r="E1062" s="709">
        <v>13</v>
      </c>
      <c r="F1062" s="707" t="s">
        <v>181</v>
      </c>
      <c r="G1062" s="710" t="s">
        <v>385</v>
      </c>
      <c r="H1062" s="709">
        <v>1</v>
      </c>
      <c r="J1062" s="697"/>
    </row>
    <row r="1063" spans="2:10" x14ac:dyDescent="0.2">
      <c r="B1063" s="707" t="str">
        <f t="shared" si="16"/>
        <v>EL JAGÜEY, TAMPAMOLÓN CORONA</v>
      </c>
      <c r="C1063" s="708">
        <v>42</v>
      </c>
      <c r="D1063" s="707" t="s">
        <v>1444</v>
      </c>
      <c r="E1063" s="709">
        <v>39</v>
      </c>
      <c r="F1063" s="707" t="s">
        <v>276</v>
      </c>
      <c r="G1063" s="710" t="s">
        <v>385</v>
      </c>
      <c r="H1063" s="709">
        <v>1</v>
      </c>
      <c r="J1063" s="697"/>
    </row>
    <row r="1064" spans="2:10" x14ac:dyDescent="0.2">
      <c r="B1064" s="713" t="str">
        <f t="shared" si="16"/>
        <v>EL JARALITO, MEXQUITIC DE CARMONA</v>
      </c>
      <c r="C1064" s="714">
        <v>35</v>
      </c>
      <c r="D1064" s="713" t="s">
        <v>1445</v>
      </c>
      <c r="E1064" s="715">
        <v>21</v>
      </c>
      <c r="F1064" s="713" t="s">
        <v>209</v>
      </c>
      <c r="G1064" s="716" t="s">
        <v>386</v>
      </c>
      <c r="H1064" s="715">
        <v>2</v>
      </c>
      <c r="J1064" s="697"/>
    </row>
    <row r="1065" spans="2:10" x14ac:dyDescent="0.2">
      <c r="B1065" s="707" t="str">
        <f t="shared" si="16"/>
        <v>EL JARALITO, MOCTEZUMA</v>
      </c>
      <c r="C1065" s="708">
        <v>135</v>
      </c>
      <c r="D1065" s="707" t="s">
        <v>1445</v>
      </c>
      <c r="E1065" s="709">
        <v>22</v>
      </c>
      <c r="F1065" s="707" t="s">
        <v>213</v>
      </c>
      <c r="G1065" s="710" t="s">
        <v>385</v>
      </c>
      <c r="H1065" s="709">
        <v>1</v>
      </c>
      <c r="J1065" s="697"/>
    </row>
    <row r="1066" spans="2:10" x14ac:dyDescent="0.2">
      <c r="B1066" s="707" t="str">
        <f t="shared" si="16"/>
        <v>EL JARALITO, SAN LUIS POTOSÍ</v>
      </c>
      <c r="C1066" s="708">
        <v>235</v>
      </c>
      <c r="D1066" s="707" t="s">
        <v>1445</v>
      </c>
      <c r="E1066" s="709">
        <v>28</v>
      </c>
      <c r="F1066" s="707" t="s">
        <v>239</v>
      </c>
      <c r="G1066" s="710" t="s">
        <v>385</v>
      </c>
      <c r="H1066" s="709">
        <v>1</v>
      </c>
      <c r="J1066" s="697"/>
    </row>
    <row r="1067" spans="2:10" x14ac:dyDescent="0.2">
      <c r="B1067" s="713" t="str">
        <f t="shared" si="16"/>
        <v>EL JARALITO, SANTA MARÍA DEL RÍO</v>
      </c>
      <c r="C1067" s="714">
        <v>99</v>
      </c>
      <c r="D1067" s="713" t="s">
        <v>1445</v>
      </c>
      <c r="E1067" s="715">
        <v>32</v>
      </c>
      <c r="F1067" s="713" t="s">
        <v>257</v>
      </c>
      <c r="G1067" s="716" t="s">
        <v>388</v>
      </c>
      <c r="H1067" s="715">
        <v>4</v>
      </c>
      <c r="J1067" s="697"/>
    </row>
    <row r="1068" spans="2:10" x14ac:dyDescent="0.2">
      <c r="B1068" s="707" t="str">
        <f t="shared" si="16"/>
        <v>EL JARALITO, ZARAGOZA</v>
      </c>
      <c r="C1068" s="708">
        <v>44</v>
      </c>
      <c r="D1068" s="707" t="s">
        <v>1445</v>
      </c>
      <c r="E1068" s="709">
        <v>55</v>
      </c>
      <c r="F1068" s="707" t="s">
        <v>476</v>
      </c>
      <c r="G1068" s="710" t="s">
        <v>385</v>
      </c>
      <c r="H1068" s="709">
        <v>1</v>
      </c>
      <c r="J1068" s="697"/>
    </row>
    <row r="1069" spans="2:10" x14ac:dyDescent="0.2">
      <c r="B1069" s="707" t="str">
        <f t="shared" si="16"/>
        <v>EL JARDÍN DE LOS CUÉLLAR (PUERTA EL JARDÍN), VILLA DE ARRIAGA</v>
      </c>
      <c r="C1069" s="708">
        <v>99</v>
      </c>
      <c r="D1069" s="707" t="s">
        <v>1446</v>
      </c>
      <c r="E1069" s="709">
        <v>46</v>
      </c>
      <c r="F1069" s="707" t="s">
        <v>211</v>
      </c>
      <c r="G1069" s="710" t="s">
        <v>385</v>
      </c>
      <c r="H1069" s="709">
        <v>1</v>
      </c>
      <c r="J1069" s="697"/>
    </row>
    <row r="1070" spans="2:10" x14ac:dyDescent="0.2">
      <c r="B1070" s="707" t="str">
        <f t="shared" si="16"/>
        <v>EL JARDÍN, TIERRA NUEVA</v>
      </c>
      <c r="C1070" s="708">
        <v>44</v>
      </c>
      <c r="D1070" s="707" t="s">
        <v>1447</v>
      </c>
      <c r="E1070" s="709">
        <v>43</v>
      </c>
      <c r="F1070" s="707" t="s">
        <v>293</v>
      </c>
      <c r="G1070" s="710" t="s">
        <v>385</v>
      </c>
      <c r="H1070" s="709">
        <v>1</v>
      </c>
      <c r="J1070" s="697"/>
    </row>
    <row r="1071" spans="2:10" x14ac:dyDescent="0.2">
      <c r="B1071" s="707" t="str">
        <f t="shared" si="16"/>
        <v>EL JARDÍN, VILLA DE ARRIAGA</v>
      </c>
      <c r="C1071" s="708">
        <v>29</v>
      </c>
      <c r="D1071" s="707" t="s">
        <v>1447</v>
      </c>
      <c r="E1071" s="709">
        <v>46</v>
      </c>
      <c r="F1071" s="707" t="s">
        <v>211</v>
      </c>
      <c r="G1071" s="710" t="s">
        <v>385</v>
      </c>
      <c r="H1071" s="709">
        <v>1</v>
      </c>
      <c r="J1071" s="697"/>
    </row>
    <row r="1072" spans="2:10" x14ac:dyDescent="0.2">
      <c r="B1072" s="707" t="str">
        <f t="shared" si="16"/>
        <v>EL JATO, VILLA DE LA PAZ</v>
      </c>
      <c r="C1072" s="708">
        <v>6</v>
      </c>
      <c r="D1072" s="707" t="s">
        <v>1448</v>
      </c>
      <c r="E1072" s="709">
        <v>48</v>
      </c>
      <c r="F1072" s="707" t="s">
        <v>315</v>
      </c>
      <c r="G1072" s="710" t="s">
        <v>385</v>
      </c>
      <c r="H1072" s="709">
        <v>1</v>
      </c>
      <c r="J1072" s="697"/>
    </row>
    <row r="1073" spans="2:10" x14ac:dyDescent="0.2">
      <c r="B1073" s="707" t="str">
        <f t="shared" si="16"/>
        <v>EL JAUJAL, GUADALCÁZAR</v>
      </c>
      <c r="C1073" s="708">
        <v>19</v>
      </c>
      <c r="D1073" s="707" t="s">
        <v>1449</v>
      </c>
      <c r="E1073" s="709">
        <v>17</v>
      </c>
      <c r="F1073" s="707" t="s">
        <v>193</v>
      </c>
      <c r="G1073" s="710" t="s">
        <v>385</v>
      </c>
      <c r="H1073" s="709">
        <v>1</v>
      </c>
      <c r="J1073" s="697"/>
    </row>
    <row r="1074" spans="2:10" x14ac:dyDescent="0.2">
      <c r="B1074" s="707" t="str">
        <f t="shared" si="16"/>
        <v>EL JICOTE, GUADALCÁZAR</v>
      </c>
      <c r="C1074" s="708">
        <v>20</v>
      </c>
      <c r="D1074" s="707" t="s">
        <v>1450</v>
      </c>
      <c r="E1074" s="709">
        <v>17</v>
      </c>
      <c r="F1074" s="707" t="s">
        <v>193</v>
      </c>
      <c r="G1074" s="710" t="s">
        <v>385</v>
      </c>
      <c r="H1074" s="709">
        <v>1</v>
      </c>
      <c r="J1074" s="697"/>
    </row>
    <row r="1075" spans="2:10" x14ac:dyDescent="0.2">
      <c r="B1075" s="707" t="str">
        <f t="shared" si="16"/>
        <v>EL JOBO, SAN MARTÍN CHALCHICUAUTLA</v>
      </c>
      <c r="C1075" s="708">
        <v>175</v>
      </c>
      <c r="D1075" s="707" t="s">
        <v>1451</v>
      </c>
      <c r="E1075" s="709">
        <v>29</v>
      </c>
      <c r="F1075" s="707" t="s">
        <v>242</v>
      </c>
      <c r="G1075" s="710" t="s">
        <v>385</v>
      </c>
      <c r="H1075" s="709">
        <v>1</v>
      </c>
      <c r="J1075" s="697"/>
    </row>
    <row r="1076" spans="2:10" x14ac:dyDescent="0.2">
      <c r="B1076" s="707" t="str">
        <f t="shared" si="16"/>
        <v>EL JOBO, XILITLA</v>
      </c>
      <c r="C1076" s="708">
        <v>26</v>
      </c>
      <c r="D1076" s="707" t="s">
        <v>1451</v>
      </c>
      <c r="E1076" s="709">
        <v>54</v>
      </c>
      <c r="F1076" s="707" t="s">
        <v>326</v>
      </c>
      <c r="G1076" s="710" t="s">
        <v>385</v>
      </c>
      <c r="H1076" s="709">
        <v>1</v>
      </c>
      <c r="J1076" s="697"/>
    </row>
    <row r="1077" spans="2:10" x14ac:dyDescent="0.2">
      <c r="B1077" s="713" t="str">
        <f t="shared" si="16"/>
        <v>EL JOBO, XILITLA</v>
      </c>
      <c r="C1077" s="714">
        <v>129</v>
      </c>
      <c r="D1077" s="713" t="s">
        <v>1451</v>
      </c>
      <c r="E1077" s="715">
        <v>54</v>
      </c>
      <c r="F1077" s="713" t="s">
        <v>326</v>
      </c>
      <c r="G1077" s="716" t="s">
        <v>386</v>
      </c>
      <c r="H1077" s="715">
        <v>2</v>
      </c>
      <c r="J1077" s="697"/>
    </row>
    <row r="1078" spans="2:10" x14ac:dyDescent="0.2">
      <c r="B1078" s="707" t="str">
        <f t="shared" si="16"/>
        <v>EL JOMTE, TANLAJÁS</v>
      </c>
      <c r="C1078" s="708">
        <v>15</v>
      </c>
      <c r="D1078" s="707" t="s">
        <v>1452</v>
      </c>
      <c r="E1078" s="709">
        <v>41</v>
      </c>
      <c r="F1078" s="707" t="s">
        <v>285</v>
      </c>
      <c r="G1078" s="710" t="s">
        <v>385</v>
      </c>
      <c r="H1078" s="709">
        <v>1</v>
      </c>
      <c r="J1078" s="697"/>
    </row>
    <row r="1079" spans="2:10" x14ac:dyDescent="0.2">
      <c r="B1079" s="707" t="str">
        <f t="shared" si="16"/>
        <v>EL JOPOY, CIUDAD VALLES</v>
      </c>
      <c r="C1079" s="708">
        <v>97</v>
      </c>
      <c r="D1079" s="707" t="s">
        <v>1453</v>
      </c>
      <c r="E1079" s="709">
        <v>13</v>
      </c>
      <c r="F1079" s="707" t="s">
        <v>181</v>
      </c>
      <c r="G1079" s="710" t="s">
        <v>385</v>
      </c>
      <c r="H1079" s="709">
        <v>1</v>
      </c>
      <c r="J1079" s="697"/>
    </row>
    <row r="1080" spans="2:10" x14ac:dyDescent="0.2">
      <c r="B1080" s="707" t="str">
        <f t="shared" si="16"/>
        <v>EL JOPOY, COXCATLÁN</v>
      </c>
      <c r="C1080" s="708">
        <v>13</v>
      </c>
      <c r="D1080" s="707" t="s">
        <v>1453</v>
      </c>
      <c r="E1080" s="709">
        <v>14</v>
      </c>
      <c r="F1080" s="707" t="s">
        <v>185</v>
      </c>
      <c r="G1080" s="710" t="s">
        <v>385</v>
      </c>
      <c r="H1080" s="709">
        <v>1</v>
      </c>
      <c r="J1080" s="697"/>
    </row>
    <row r="1081" spans="2:10" x14ac:dyDescent="0.2">
      <c r="B1081" s="707" t="str">
        <f t="shared" si="16"/>
        <v>EL JOPOY, TAMPAMOLÓN CORONA</v>
      </c>
      <c r="C1081" s="708">
        <v>43</v>
      </c>
      <c r="D1081" s="707" t="s">
        <v>1453</v>
      </c>
      <c r="E1081" s="709">
        <v>39</v>
      </c>
      <c r="F1081" s="707" t="s">
        <v>276</v>
      </c>
      <c r="G1081" s="710" t="s">
        <v>385</v>
      </c>
      <c r="H1081" s="709">
        <v>1</v>
      </c>
      <c r="J1081" s="697"/>
    </row>
    <row r="1082" spans="2:10" x14ac:dyDescent="0.2">
      <c r="B1082" s="707" t="str">
        <f t="shared" si="16"/>
        <v>EL JOPOY, TANLAJÁS</v>
      </c>
      <c r="C1082" s="708">
        <v>92</v>
      </c>
      <c r="D1082" s="707" t="s">
        <v>1453</v>
      </c>
      <c r="E1082" s="709">
        <v>41</v>
      </c>
      <c r="F1082" s="707" t="s">
        <v>285</v>
      </c>
      <c r="G1082" s="710" t="s">
        <v>385</v>
      </c>
      <c r="H1082" s="709">
        <v>1</v>
      </c>
      <c r="J1082" s="697"/>
    </row>
    <row r="1083" spans="2:10" x14ac:dyDescent="0.2">
      <c r="B1083" s="707" t="str">
        <f t="shared" si="16"/>
        <v>EL JORDÁN, CATORCE</v>
      </c>
      <c r="C1083" s="708">
        <v>18</v>
      </c>
      <c r="D1083" s="707" t="s">
        <v>1454</v>
      </c>
      <c r="E1083" s="709">
        <v>6</v>
      </c>
      <c r="F1083" s="707" t="s">
        <v>580</v>
      </c>
      <c r="G1083" s="710" t="s">
        <v>385</v>
      </c>
      <c r="H1083" s="709">
        <v>1</v>
      </c>
      <c r="J1083" s="697"/>
    </row>
    <row r="1084" spans="2:10" x14ac:dyDescent="0.2">
      <c r="B1084" s="707" t="str">
        <f t="shared" si="16"/>
        <v>EL JUK, TANCANHUITZ</v>
      </c>
      <c r="C1084" s="708">
        <v>171</v>
      </c>
      <c r="D1084" s="707" t="s">
        <v>1455</v>
      </c>
      <c r="E1084" s="709">
        <v>12</v>
      </c>
      <c r="F1084" s="707" t="s">
        <v>252</v>
      </c>
      <c r="G1084" s="710" t="s">
        <v>385</v>
      </c>
      <c r="H1084" s="709">
        <v>1</v>
      </c>
      <c r="J1084" s="697"/>
    </row>
    <row r="1085" spans="2:10" x14ac:dyDescent="0.2">
      <c r="B1085" s="707" t="str">
        <f t="shared" si="16"/>
        <v>EL LAGARTO (EL MIRADOR TRES), TAMPAMOLÓN CORONA</v>
      </c>
      <c r="C1085" s="708">
        <v>146</v>
      </c>
      <c r="D1085" s="707" t="s">
        <v>1456</v>
      </c>
      <c r="E1085" s="709">
        <v>39</v>
      </c>
      <c r="F1085" s="707" t="s">
        <v>276</v>
      </c>
      <c r="G1085" s="710" t="s">
        <v>385</v>
      </c>
      <c r="H1085" s="709">
        <v>1</v>
      </c>
      <c r="J1085" s="697"/>
    </row>
    <row r="1086" spans="2:10" x14ac:dyDescent="0.2">
      <c r="B1086" s="707" t="str">
        <f t="shared" si="16"/>
        <v>EL LAGARTO, XILITLA</v>
      </c>
      <c r="C1086" s="708">
        <v>200</v>
      </c>
      <c r="D1086" s="707" t="s">
        <v>1457</v>
      </c>
      <c r="E1086" s="709">
        <v>54</v>
      </c>
      <c r="F1086" s="707" t="s">
        <v>326</v>
      </c>
      <c r="G1086" s="710" t="s">
        <v>385</v>
      </c>
      <c r="H1086" s="709">
        <v>1</v>
      </c>
      <c r="J1086" s="697"/>
    </row>
    <row r="1087" spans="2:10" x14ac:dyDescent="0.2">
      <c r="B1087" s="707" t="str">
        <f t="shared" si="16"/>
        <v>EL LAUREL, AXTLA DE TERRAZAS</v>
      </c>
      <c r="C1087" s="708">
        <v>85</v>
      </c>
      <c r="D1087" s="707" t="s">
        <v>1458</v>
      </c>
      <c r="E1087" s="709">
        <v>53</v>
      </c>
      <c r="F1087" s="707" t="s">
        <v>150</v>
      </c>
      <c r="G1087" s="710" t="s">
        <v>385</v>
      </c>
      <c r="H1087" s="709">
        <v>1</v>
      </c>
      <c r="J1087" s="697"/>
    </row>
    <row r="1088" spans="2:10" x14ac:dyDescent="0.2">
      <c r="B1088" s="707" t="str">
        <f t="shared" si="16"/>
        <v>EL LAUREL, SANTA MARÍA DEL RÍO</v>
      </c>
      <c r="C1088" s="708">
        <v>401</v>
      </c>
      <c r="D1088" s="707" t="s">
        <v>1458</v>
      </c>
      <c r="E1088" s="709">
        <v>32</v>
      </c>
      <c r="F1088" s="707" t="s">
        <v>257</v>
      </c>
      <c r="G1088" s="710" t="s">
        <v>385</v>
      </c>
      <c r="H1088" s="709">
        <v>1</v>
      </c>
      <c r="J1088" s="697"/>
    </row>
    <row r="1089" spans="2:10" x14ac:dyDescent="0.2">
      <c r="B1089" s="707" t="str">
        <f t="shared" si="16"/>
        <v>EL LAUREL, TAMAZUNCHALE</v>
      </c>
      <c r="C1089" s="708">
        <v>167</v>
      </c>
      <c r="D1089" s="707" t="s">
        <v>1458</v>
      </c>
      <c r="E1089" s="709">
        <v>37</v>
      </c>
      <c r="F1089" s="707" t="s">
        <v>262</v>
      </c>
      <c r="G1089" s="710" t="s">
        <v>385</v>
      </c>
      <c r="H1089" s="709">
        <v>1</v>
      </c>
      <c r="J1089" s="697"/>
    </row>
    <row r="1090" spans="2:10" x14ac:dyDescent="0.2">
      <c r="B1090" s="707" t="str">
        <f t="shared" si="16"/>
        <v>EL LAUREL, TANQUIÁN DE ESCOBEDO</v>
      </c>
      <c r="C1090" s="708">
        <v>34</v>
      </c>
      <c r="D1090" s="707" t="s">
        <v>1458</v>
      </c>
      <c r="E1090" s="709">
        <v>42</v>
      </c>
      <c r="F1090" s="707" t="s">
        <v>289</v>
      </c>
      <c r="G1090" s="710" t="s">
        <v>385</v>
      </c>
      <c r="H1090" s="709">
        <v>1</v>
      </c>
      <c r="J1090" s="697"/>
    </row>
    <row r="1091" spans="2:10" x14ac:dyDescent="0.2">
      <c r="B1091" s="707" t="str">
        <f t="shared" si="16"/>
        <v>EL LAUREL, VENADO</v>
      </c>
      <c r="C1091" s="708">
        <v>30</v>
      </c>
      <c r="D1091" s="707" t="s">
        <v>1458</v>
      </c>
      <c r="E1091" s="709">
        <v>45</v>
      </c>
      <c r="F1091" s="707" t="s">
        <v>303</v>
      </c>
      <c r="G1091" s="710" t="s">
        <v>385</v>
      </c>
      <c r="H1091" s="709">
        <v>1</v>
      </c>
      <c r="J1091" s="697"/>
    </row>
    <row r="1092" spans="2:10" x14ac:dyDescent="0.2">
      <c r="B1092" s="707" t="str">
        <f t="shared" si="16"/>
        <v>EL LEONCITO, VILLA DE GUADALUPE</v>
      </c>
      <c r="C1092" s="708">
        <v>16</v>
      </c>
      <c r="D1092" s="707" t="s">
        <v>1459</v>
      </c>
      <c r="E1092" s="709">
        <v>47</v>
      </c>
      <c r="F1092" s="707" t="s">
        <v>228</v>
      </c>
      <c r="G1092" s="710" t="s">
        <v>385</v>
      </c>
      <c r="H1092" s="709">
        <v>1</v>
      </c>
      <c r="J1092" s="697"/>
    </row>
    <row r="1093" spans="2:10" x14ac:dyDescent="0.2">
      <c r="B1093" s="713" t="str">
        <f t="shared" si="16"/>
        <v>EL LEONCITO, VILLA HIDALGO</v>
      </c>
      <c r="C1093" s="714">
        <v>19</v>
      </c>
      <c r="D1093" s="713" t="s">
        <v>1459</v>
      </c>
      <c r="E1093" s="715">
        <v>51</v>
      </c>
      <c r="F1093" s="713" t="s">
        <v>204</v>
      </c>
      <c r="G1093" s="716" t="s">
        <v>386</v>
      </c>
      <c r="H1093" s="715">
        <v>2</v>
      </c>
      <c r="J1093" s="697"/>
    </row>
    <row r="1094" spans="2:10" x14ac:dyDescent="0.2">
      <c r="B1094" s="707" t="str">
        <f t="shared" ref="B1094:B1157" si="17">CONCATENATE(D1094,","," ",F1094)</f>
        <v>EL LIMÓN (ANEXO A LA PEÑUELA), SAN MARTÍN CHALCHICUAUTLA</v>
      </c>
      <c r="C1094" s="708">
        <v>227</v>
      </c>
      <c r="D1094" s="707" t="s">
        <v>1460</v>
      </c>
      <c r="E1094" s="709">
        <v>29</v>
      </c>
      <c r="F1094" s="707" t="s">
        <v>242</v>
      </c>
      <c r="G1094" s="710" t="s">
        <v>385</v>
      </c>
      <c r="H1094" s="709">
        <v>1</v>
      </c>
      <c r="J1094" s="697"/>
    </row>
    <row r="1095" spans="2:10" x14ac:dyDescent="0.2">
      <c r="B1095" s="707" t="str">
        <f t="shared" si="17"/>
        <v>EL LIMÓN, LAGUNILLAS</v>
      </c>
      <c r="C1095" s="708">
        <v>24</v>
      </c>
      <c r="D1095" s="707" t="s">
        <v>1461</v>
      </c>
      <c r="E1095" s="709">
        <v>19</v>
      </c>
      <c r="F1095" s="707" t="s">
        <v>200</v>
      </c>
      <c r="G1095" s="710" t="s">
        <v>385</v>
      </c>
      <c r="H1095" s="709">
        <v>1</v>
      </c>
      <c r="J1095" s="697"/>
    </row>
    <row r="1096" spans="2:10" x14ac:dyDescent="0.2">
      <c r="B1096" s="707" t="str">
        <f t="shared" si="17"/>
        <v>EL LIMÓN, XILITLA</v>
      </c>
      <c r="C1096" s="708">
        <v>31</v>
      </c>
      <c r="D1096" s="707" t="s">
        <v>1461</v>
      </c>
      <c r="E1096" s="709">
        <v>54</v>
      </c>
      <c r="F1096" s="707" t="s">
        <v>326</v>
      </c>
      <c r="G1096" s="710" t="s">
        <v>385</v>
      </c>
      <c r="H1096" s="709">
        <v>1</v>
      </c>
      <c r="J1096" s="697"/>
    </row>
    <row r="1097" spans="2:10" x14ac:dyDescent="0.2">
      <c r="B1097" s="707" t="str">
        <f t="shared" si="17"/>
        <v>EL LIMÓN, XILITLA</v>
      </c>
      <c r="C1097" s="708">
        <v>144</v>
      </c>
      <c r="D1097" s="707" t="s">
        <v>1461</v>
      </c>
      <c r="E1097" s="709">
        <v>54</v>
      </c>
      <c r="F1097" s="707" t="s">
        <v>326</v>
      </c>
      <c r="G1097" s="710" t="s">
        <v>385</v>
      </c>
      <c r="H1097" s="709">
        <v>1</v>
      </c>
      <c r="J1097" s="697"/>
    </row>
    <row r="1098" spans="2:10" x14ac:dyDescent="0.2">
      <c r="B1098" s="707" t="str">
        <f t="shared" si="17"/>
        <v>EL LIMONAL, EL NARANJO</v>
      </c>
      <c r="C1098" s="708">
        <v>43</v>
      </c>
      <c r="D1098" s="707" t="s">
        <v>1462</v>
      </c>
      <c r="E1098" s="709">
        <v>58</v>
      </c>
      <c r="F1098" s="707" t="s">
        <v>190</v>
      </c>
      <c r="G1098" s="710" t="s">
        <v>385</v>
      </c>
      <c r="H1098" s="709">
        <v>1</v>
      </c>
      <c r="J1098" s="697"/>
    </row>
    <row r="1099" spans="2:10" x14ac:dyDescent="0.2">
      <c r="B1099" s="707" t="str">
        <f t="shared" si="17"/>
        <v>EL LIMONCITO, CIUDAD VALLES</v>
      </c>
      <c r="C1099" s="708">
        <v>578</v>
      </c>
      <c r="D1099" s="707" t="s">
        <v>1463</v>
      </c>
      <c r="E1099" s="709">
        <v>13</v>
      </c>
      <c r="F1099" s="707" t="s">
        <v>181</v>
      </c>
      <c r="G1099" s="710" t="s">
        <v>385</v>
      </c>
      <c r="H1099" s="709">
        <v>1</v>
      </c>
      <c r="J1099" s="697"/>
    </row>
    <row r="1100" spans="2:10" x14ac:dyDescent="0.2">
      <c r="B1100" s="713" t="str">
        <f t="shared" si="17"/>
        <v>EL LIMONCITO, HUEHUETLÁN</v>
      </c>
      <c r="C1100" s="714">
        <v>7</v>
      </c>
      <c r="D1100" s="713" t="s">
        <v>1463</v>
      </c>
      <c r="E1100" s="715">
        <v>18</v>
      </c>
      <c r="F1100" s="713" t="s">
        <v>196</v>
      </c>
      <c r="G1100" s="716" t="s">
        <v>387</v>
      </c>
      <c r="H1100" s="715">
        <v>3</v>
      </c>
      <c r="J1100" s="697"/>
    </row>
    <row r="1101" spans="2:10" x14ac:dyDescent="0.2">
      <c r="B1101" s="707" t="str">
        <f t="shared" si="17"/>
        <v>EL LIMONCITO, XILITLA</v>
      </c>
      <c r="C1101" s="708">
        <v>202</v>
      </c>
      <c r="D1101" s="707" t="s">
        <v>1463</v>
      </c>
      <c r="E1101" s="709">
        <v>54</v>
      </c>
      <c r="F1101" s="707" t="s">
        <v>326</v>
      </c>
      <c r="G1101" s="710" t="s">
        <v>385</v>
      </c>
      <c r="H1101" s="709">
        <v>1</v>
      </c>
      <c r="J1101" s="697"/>
    </row>
    <row r="1102" spans="2:10" x14ac:dyDescent="0.2">
      <c r="B1102" s="707" t="str">
        <f t="shared" si="17"/>
        <v>EL LINDERO, CIUDAD VALLES</v>
      </c>
      <c r="C1102" s="708">
        <v>316</v>
      </c>
      <c r="D1102" s="707" t="s">
        <v>1464</v>
      </c>
      <c r="E1102" s="709">
        <v>13</v>
      </c>
      <c r="F1102" s="707" t="s">
        <v>181</v>
      </c>
      <c r="G1102" s="710" t="s">
        <v>385</v>
      </c>
      <c r="H1102" s="709">
        <v>1</v>
      </c>
      <c r="J1102" s="697"/>
    </row>
    <row r="1103" spans="2:10" x14ac:dyDescent="0.2">
      <c r="B1103" s="707" t="str">
        <f t="shared" si="17"/>
        <v>EL LINDERO, ZARAGOZA</v>
      </c>
      <c r="C1103" s="708">
        <v>51</v>
      </c>
      <c r="D1103" s="707" t="s">
        <v>1464</v>
      </c>
      <c r="E1103" s="709">
        <v>55</v>
      </c>
      <c r="F1103" s="707" t="s">
        <v>476</v>
      </c>
      <c r="G1103" s="710" t="s">
        <v>385</v>
      </c>
      <c r="H1103" s="709">
        <v>1</v>
      </c>
      <c r="J1103" s="697"/>
    </row>
    <row r="1104" spans="2:10" x14ac:dyDescent="0.2">
      <c r="B1104" s="707" t="str">
        <f t="shared" si="17"/>
        <v>EL LLANITO, ALAQUINES</v>
      </c>
      <c r="C1104" s="708">
        <v>10</v>
      </c>
      <c r="D1104" s="707" t="s">
        <v>1465</v>
      </c>
      <c r="E1104" s="709">
        <v>2</v>
      </c>
      <c r="F1104" s="707" t="s">
        <v>144</v>
      </c>
      <c r="G1104" s="710" t="s">
        <v>385</v>
      </c>
      <c r="H1104" s="709">
        <v>1</v>
      </c>
      <c r="J1104" s="697"/>
    </row>
    <row r="1105" spans="2:10" x14ac:dyDescent="0.2">
      <c r="B1105" s="707" t="str">
        <f t="shared" si="17"/>
        <v>EL LLANITO, SANTA MARÍA DEL RÍO</v>
      </c>
      <c r="C1105" s="708">
        <v>454</v>
      </c>
      <c r="D1105" s="707" t="s">
        <v>1465</v>
      </c>
      <c r="E1105" s="709">
        <v>32</v>
      </c>
      <c r="F1105" s="707" t="s">
        <v>257</v>
      </c>
      <c r="G1105" s="710" t="s">
        <v>385</v>
      </c>
      <c r="H1105" s="709">
        <v>1</v>
      </c>
      <c r="J1105" s="697"/>
    </row>
    <row r="1106" spans="2:10" x14ac:dyDescent="0.2">
      <c r="B1106" s="707" t="str">
        <f t="shared" si="17"/>
        <v>EL LLANITO, TIERRA NUEVA</v>
      </c>
      <c r="C1106" s="708">
        <v>52</v>
      </c>
      <c r="D1106" s="707" t="s">
        <v>1465</v>
      </c>
      <c r="E1106" s="709">
        <v>43</v>
      </c>
      <c r="F1106" s="707" t="s">
        <v>293</v>
      </c>
      <c r="G1106" s="710" t="s">
        <v>385</v>
      </c>
      <c r="H1106" s="709">
        <v>1</v>
      </c>
      <c r="J1106" s="697"/>
    </row>
    <row r="1107" spans="2:10" x14ac:dyDescent="0.2">
      <c r="B1107" s="713" t="str">
        <f t="shared" si="17"/>
        <v>EL LLANO (LAS PALOMAS), TAMPACÁN</v>
      </c>
      <c r="C1107" s="714">
        <v>37</v>
      </c>
      <c r="D1107" s="713" t="s">
        <v>1466</v>
      </c>
      <c r="E1107" s="715">
        <v>38</v>
      </c>
      <c r="F1107" s="713" t="s">
        <v>272</v>
      </c>
      <c r="G1107" s="716" t="s">
        <v>387</v>
      </c>
      <c r="H1107" s="715">
        <v>3</v>
      </c>
      <c r="J1107" s="697"/>
    </row>
    <row r="1108" spans="2:10" x14ac:dyDescent="0.2">
      <c r="B1108" s="713" t="str">
        <f t="shared" si="17"/>
        <v>EL LLANO DE SANTA ISABEL, ZARAGOZA</v>
      </c>
      <c r="C1108" s="714">
        <v>54</v>
      </c>
      <c r="D1108" s="713" t="s">
        <v>1467</v>
      </c>
      <c r="E1108" s="715">
        <v>55</v>
      </c>
      <c r="F1108" s="713" t="s">
        <v>476</v>
      </c>
      <c r="G1108" s="716" t="s">
        <v>386</v>
      </c>
      <c r="H1108" s="715">
        <v>2</v>
      </c>
      <c r="J1108" s="697"/>
    </row>
    <row r="1109" spans="2:10" x14ac:dyDescent="0.2">
      <c r="B1109" s="707" t="str">
        <f t="shared" si="17"/>
        <v>EL LLANO DEL CONEJILLO, SALINAS</v>
      </c>
      <c r="C1109" s="708">
        <v>49</v>
      </c>
      <c r="D1109" s="707" t="s">
        <v>1468</v>
      </c>
      <c r="E1109" s="709">
        <v>25</v>
      </c>
      <c r="F1109" s="707" t="s">
        <v>165</v>
      </c>
      <c r="G1109" s="710" t="s">
        <v>385</v>
      </c>
      <c r="H1109" s="709">
        <v>1</v>
      </c>
      <c r="J1109" s="697"/>
    </row>
    <row r="1110" spans="2:10" x14ac:dyDescent="0.2">
      <c r="B1110" s="713" t="str">
        <f t="shared" si="17"/>
        <v>EL LLANO DEL PINTO, CEDRAL</v>
      </c>
      <c r="C1110" s="714">
        <v>17</v>
      </c>
      <c r="D1110" s="713" t="s">
        <v>1469</v>
      </c>
      <c r="E1110" s="715">
        <v>7</v>
      </c>
      <c r="F1110" s="713" t="s">
        <v>157</v>
      </c>
      <c r="G1110" s="716" t="s">
        <v>386</v>
      </c>
      <c r="H1110" s="715">
        <v>2</v>
      </c>
      <c r="J1110" s="697"/>
    </row>
    <row r="1111" spans="2:10" x14ac:dyDescent="0.2">
      <c r="B1111" s="707" t="str">
        <f t="shared" si="17"/>
        <v>EL LLORÓN, VILLA DE RAMOS</v>
      </c>
      <c r="C1111" s="708">
        <v>187</v>
      </c>
      <c r="D1111" s="707" t="s">
        <v>1470</v>
      </c>
      <c r="E1111" s="709">
        <v>49</v>
      </c>
      <c r="F1111" s="707" t="s">
        <v>216</v>
      </c>
      <c r="G1111" s="710" t="s">
        <v>385</v>
      </c>
      <c r="H1111" s="709">
        <v>1</v>
      </c>
      <c r="J1111" s="697"/>
    </row>
    <row r="1112" spans="2:10" x14ac:dyDescent="0.2">
      <c r="B1112" s="707" t="str">
        <f t="shared" si="17"/>
        <v>EL MACARENO, CHARCAS</v>
      </c>
      <c r="C1112" s="708">
        <v>159</v>
      </c>
      <c r="D1112" s="707" t="s">
        <v>1471</v>
      </c>
      <c r="E1112" s="709">
        <v>15</v>
      </c>
      <c r="F1112" s="707" t="s">
        <v>167</v>
      </c>
      <c r="G1112" s="710" t="s">
        <v>385</v>
      </c>
      <c r="H1112" s="709">
        <v>1</v>
      </c>
      <c r="J1112" s="697"/>
    </row>
    <row r="1113" spans="2:10" x14ac:dyDescent="0.2">
      <c r="B1113" s="707" t="str">
        <f t="shared" si="17"/>
        <v>EL MACHITO (EL TANQUE DEL MACHITO), VENADO</v>
      </c>
      <c r="C1113" s="708">
        <v>31</v>
      </c>
      <c r="D1113" s="707" t="s">
        <v>1472</v>
      </c>
      <c r="E1113" s="709">
        <v>45</v>
      </c>
      <c r="F1113" s="707" t="s">
        <v>303</v>
      </c>
      <c r="G1113" s="710" t="s">
        <v>385</v>
      </c>
      <c r="H1113" s="709">
        <v>1</v>
      </c>
      <c r="J1113" s="697"/>
    </row>
    <row r="1114" spans="2:10" x14ac:dyDescent="0.2">
      <c r="B1114" s="707" t="str">
        <f t="shared" si="17"/>
        <v>EL MAGUEY DE EZQUEDA, VILLA DE ARISTA</v>
      </c>
      <c r="C1114" s="708">
        <v>13</v>
      </c>
      <c r="D1114" s="707" t="s">
        <v>1473</v>
      </c>
      <c r="E1114" s="709">
        <v>56</v>
      </c>
      <c r="F1114" s="707" t="s">
        <v>308</v>
      </c>
      <c r="G1114" s="710" t="s">
        <v>385</v>
      </c>
      <c r="H1114" s="709">
        <v>1</v>
      </c>
      <c r="J1114" s="697"/>
    </row>
    <row r="1115" spans="2:10" x14ac:dyDescent="0.2">
      <c r="B1115" s="707" t="str">
        <f t="shared" si="17"/>
        <v>EL MAGUEY DE LIMONES, VILLA DE ARISTA</v>
      </c>
      <c r="C1115" s="708">
        <v>92</v>
      </c>
      <c r="D1115" s="707" t="s">
        <v>1474</v>
      </c>
      <c r="E1115" s="709">
        <v>56</v>
      </c>
      <c r="F1115" s="707" t="s">
        <v>308</v>
      </c>
      <c r="G1115" s="710" t="s">
        <v>385</v>
      </c>
      <c r="H1115" s="709">
        <v>1</v>
      </c>
      <c r="J1115" s="697"/>
    </row>
    <row r="1116" spans="2:10" x14ac:dyDescent="0.2">
      <c r="B1116" s="707" t="str">
        <f t="shared" si="17"/>
        <v>EL MAGUEY, CIUDAD VALLES</v>
      </c>
      <c r="C1116" s="708">
        <v>111</v>
      </c>
      <c r="D1116" s="707" t="s">
        <v>1475</v>
      </c>
      <c r="E1116" s="709">
        <v>13</v>
      </c>
      <c r="F1116" s="707" t="s">
        <v>181</v>
      </c>
      <c r="G1116" s="710" t="s">
        <v>385</v>
      </c>
      <c r="H1116" s="709">
        <v>1</v>
      </c>
      <c r="J1116" s="697"/>
    </row>
    <row r="1117" spans="2:10" x14ac:dyDescent="0.2">
      <c r="B1117" s="707" t="str">
        <f t="shared" si="17"/>
        <v>EL MAGUEY, TAMAZUNCHALE</v>
      </c>
      <c r="C1117" s="708">
        <v>246</v>
      </c>
      <c r="D1117" s="707" t="s">
        <v>1475</v>
      </c>
      <c r="E1117" s="709">
        <v>37</v>
      </c>
      <c r="F1117" s="707" t="s">
        <v>262</v>
      </c>
      <c r="G1117" s="710" t="s">
        <v>385</v>
      </c>
      <c r="H1117" s="709">
        <v>1</v>
      </c>
      <c r="J1117" s="697"/>
    </row>
    <row r="1118" spans="2:10" x14ac:dyDescent="0.2">
      <c r="B1118" s="707" t="str">
        <f t="shared" si="17"/>
        <v>EL MALACATE, SAN LUIS POTOSÍ</v>
      </c>
      <c r="C1118" s="708">
        <v>244</v>
      </c>
      <c r="D1118" s="707" t="s">
        <v>1476</v>
      </c>
      <c r="E1118" s="709">
        <v>28</v>
      </c>
      <c r="F1118" s="707" t="s">
        <v>239</v>
      </c>
      <c r="G1118" s="710" t="s">
        <v>385</v>
      </c>
      <c r="H1118" s="709">
        <v>1</v>
      </c>
      <c r="J1118" s="697"/>
    </row>
    <row r="1119" spans="2:10" x14ac:dyDescent="0.2">
      <c r="B1119" s="707" t="str">
        <f t="shared" si="17"/>
        <v>EL MAMEY, XILITLA</v>
      </c>
      <c r="C1119" s="708">
        <v>110</v>
      </c>
      <c r="D1119" s="707" t="s">
        <v>1477</v>
      </c>
      <c r="E1119" s="709">
        <v>54</v>
      </c>
      <c r="F1119" s="707" t="s">
        <v>326</v>
      </c>
      <c r="G1119" s="710" t="s">
        <v>385</v>
      </c>
      <c r="H1119" s="709">
        <v>1</v>
      </c>
      <c r="J1119" s="697"/>
    </row>
    <row r="1120" spans="2:10" x14ac:dyDescent="0.2">
      <c r="B1120" s="707" t="str">
        <f t="shared" si="17"/>
        <v>EL MANGO, TANCANHUITZ</v>
      </c>
      <c r="C1120" s="708">
        <v>304</v>
      </c>
      <c r="D1120" s="707" t="s">
        <v>1478</v>
      </c>
      <c r="E1120" s="709">
        <v>12</v>
      </c>
      <c r="F1120" s="707" t="s">
        <v>252</v>
      </c>
      <c r="G1120" s="710" t="s">
        <v>385</v>
      </c>
      <c r="H1120" s="709">
        <v>1</v>
      </c>
      <c r="J1120" s="697"/>
    </row>
    <row r="1121" spans="2:10" x14ac:dyDescent="0.2">
      <c r="B1121" s="707" t="str">
        <f t="shared" si="17"/>
        <v>EL MANTE, TANLAJÁS</v>
      </c>
      <c r="C1121" s="708">
        <v>98</v>
      </c>
      <c r="D1121" s="707" t="s">
        <v>1479</v>
      </c>
      <c r="E1121" s="709">
        <v>41</v>
      </c>
      <c r="F1121" s="707" t="s">
        <v>285</v>
      </c>
      <c r="G1121" s="710" t="s">
        <v>385</v>
      </c>
      <c r="H1121" s="709">
        <v>1</v>
      </c>
      <c r="J1121" s="697"/>
    </row>
    <row r="1122" spans="2:10" x14ac:dyDescent="0.2">
      <c r="B1122" s="707" t="str">
        <f t="shared" si="17"/>
        <v>EL MANZO, SAN LUIS POTOSÍ</v>
      </c>
      <c r="C1122" s="708">
        <v>247</v>
      </c>
      <c r="D1122" s="707" t="s">
        <v>1480</v>
      </c>
      <c r="E1122" s="709">
        <v>28</v>
      </c>
      <c r="F1122" s="707" t="s">
        <v>239</v>
      </c>
      <c r="G1122" s="710" t="s">
        <v>385</v>
      </c>
      <c r="H1122" s="709">
        <v>1</v>
      </c>
      <c r="J1122" s="697"/>
    </row>
    <row r="1123" spans="2:10" x14ac:dyDescent="0.2">
      <c r="B1123" s="707" t="str">
        <f t="shared" si="17"/>
        <v>EL MASTRANTO, CATORCE</v>
      </c>
      <c r="C1123" s="708">
        <v>23</v>
      </c>
      <c r="D1123" s="707" t="s">
        <v>1481</v>
      </c>
      <c r="E1123" s="709">
        <v>6</v>
      </c>
      <c r="F1123" s="707" t="s">
        <v>580</v>
      </c>
      <c r="G1123" s="710" t="s">
        <v>385</v>
      </c>
      <c r="H1123" s="709">
        <v>1</v>
      </c>
      <c r="J1123" s="697"/>
    </row>
    <row r="1124" spans="2:10" x14ac:dyDescent="0.2">
      <c r="B1124" s="707" t="str">
        <f t="shared" si="17"/>
        <v>EL MATORRAL, VENADO</v>
      </c>
      <c r="C1124" s="708">
        <v>33</v>
      </c>
      <c r="D1124" s="707" t="s">
        <v>1482</v>
      </c>
      <c r="E1124" s="709">
        <v>45</v>
      </c>
      <c r="F1124" s="707" t="s">
        <v>303</v>
      </c>
      <c r="G1124" s="710" t="s">
        <v>385</v>
      </c>
      <c r="H1124" s="709">
        <v>1</v>
      </c>
      <c r="J1124" s="697"/>
    </row>
    <row r="1125" spans="2:10" x14ac:dyDescent="0.2">
      <c r="B1125" s="707" t="str">
        <f t="shared" si="17"/>
        <v>EL MATORRAL, VILLA DE GUADALUPE</v>
      </c>
      <c r="C1125" s="708">
        <v>20</v>
      </c>
      <c r="D1125" s="707" t="s">
        <v>1482</v>
      </c>
      <c r="E1125" s="709">
        <v>47</v>
      </c>
      <c r="F1125" s="707" t="s">
        <v>228</v>
      </c>
      <c r="G1125" s="710" t="s">
        <v>385</v>
      </c>
      <c r="H1125" s="709">
        <v>1</v>
      </c>
      <c r="J1125" s="697"/>
    </row>
    <row r="1126" spans="2:10" x14ac:dyDescent="0.2">
      <c r="B1126" s="707" t="str">
        <f t="shared" si="17"/>
        <v>EL MAY, TANLAJÁS</v>
      </c>
      <c r="C1126" s="708">
        <v>20</v>
      </c>
      <c r="D1126" s="707" t="s">
        <v>1483</v>
      </c>
      <c r="E1126" s="709">
        <v>41</v>
      </c>
      <c r="F1126" s="707" t="s">
        <v>285</v>
      </c>
      <c r="G1126" s="710" t="s">
        <v>385</v>
      </c>
      <c r="H1126" s="709">
        <v>1</v>
      </c>
      <c r="J1126" s="697"/>
    </row>
    <row r="1127" spans="2:10" x14ac:dyDescent="0.2">
      <c r="B1127" s="707" t="str">
        <f t="shared" si="17"/>
        <v>EL MEZQUITAL DE GUADALUPE, SANTA MARÍA DEL RÍO</v>
      </c>
      <c r="C1127" s="708">
        <v>136</v>
      </c>
      <c r="D1127" s="707" t="s">
        <v>1484</v>
      </c>
      <c r="E1127" s="709">
        <v>32</v>
      </c>
      <c r="F1127" s="707" t="s">
        <v>257</v>
      </c>
      <c r="G1127" s="710" t="s">
        <v>385</v>
      </c>
      <c r="H1127" s="709">
        <v>1</v>
      </c>
      <c r="J1127" s="697"/>
    </row>
    <row r="1128" spans="2:10" x14ac:dyDescent="0.2">
      <c r="B1128" s="707" t="str">
        <f t="shared" si="17"/>
        <v>EL MEZQUITAL, SALINAS</v>
      </c>
      <c r="C1128" s="708">
        <v>88</v>
      </c>
      <c r="D1128" s="707" t="s">
        <v>1485</v>
      </c>
      <c r="E1128" s="709">
        <v>25</v>
      </c>
      <c r="F1128" s="707" t="s">
        <v>165</v>
      </c>
      <c r="G1128" s="710" t="s">
        <v>385</v>
      </c>
      <c r="H1128" s="709">
        <v>1</v>
      </c>
      <c r="J1128" s="697"/>
    </row>
    <row r="1129" spans="2:10" x14ac:dyDescent="0.2">
      <c r="B1129" s="707" t="str">
        <f t="shared" si="17"/>
        <v>EL MEZQUITAL, SANTA CATARINA</v>
      </c>
      <c r="C1129" s="708">
        <v>19</v>
      </c>
      <c r="D1129" s="707" t="s">
        <v>1485</v>
      </c>
      <c r="E1129" s="709">
        <v>31</v>
      </c>
      <c r="F1129" s="707" t="s">
        <v>254</v>
      </c>
      <c r="G1129" s="710" t="s">
        <v>385</v>
      </c>
      <c r="H1129" s="709">
        <v>1</v>
      </c>
      <c r="J1129" s="697"/>
    </row>
    <row r="1130" spans="2:10" x14ac:dyDescent="0.2">
      <c r="B1130" s="707" t="str">
        <f t="shared" si="17"/>
        <v>EL MEZQUITAL, TIERRA NUEVA</v>
      </c>
      <c r="C1130" s="708">
        <v>56</v>
      </c>
      <c r="D1130" s="707" t="s">
        <v>1485</v>
      </c>
      <c r="E1130" s="709">
        <v>43</v>
      </c>
      <c r="F1130" s="707" t="s">
        <v>293</v>
      </c>
      <c r="G1130" s="710" t="s">
        <v>385</v>
      </c>
      <c r="H1130" s="709">
        <v>1</v>
      </c>
      <c r="J1130" s="697"/>
    </row>
    <row r="1131" spans="2:10" x14ac:dyDescent="0.2">
      <c r="B1131" s="707" t="str">
        <f t="shared" si="17"/>
        <v>EL MEZQUITAL, VILLA DE ARRIAGA</v>
      </c>
      <c r="C1131" s="708">
        <v>40</v>
      </c>
      <c r="D1131" s="707" t="s">
        <v>1485</v>
      </c>
      <c r="E1131" s="709">
        <v>46</v>
      </c>
      <c r="F1131" s="707" t="s">
        <v>211</v>
      </c>
      <c r="G1131" s="710" t="s">
        <v>385</v>
      </c>
      <c r="H1131" s="709">
        <v>1</v>
      </c>
      <c r="J1131" s="697"/>
    </row>
    <row r="1132" spans="2:10" x14ac:dyDescent="0.2">
      <c r="B1132" s="707" t="str">
        <f t="shared" si="17"/>
        <v>EL MEZQUITE, AHUALULCO</v>
      </c>
      <c r="C1132" s="708">
        <v>67</v>
      </c>
      <c r="D1132" s="707" t="s">
        <v>1486</v>
      </c>
      <c r="E1132" s="709">
        <v>1</v>
      </c>
      <c r="F1132" s="707" t="s">
        <v>202</v>
      </c>
      <c r="G1132" s="710" t="s">
        <v>385</v>
      </c>
      <c r="H1132" s="709">
        <v>1</v>
      </c>
      <c r="J1132" s="697"/>
    </row>
    <row r="1133" spans="2:10" x14ac:dyDescent="0.2">
      <c r="B1133" s="707" t="str">
        <f t="shared" si="17"/>
        <v>EL MEZQUITE, MATEHUALA</v>
      </c>
      <c r="C1133" s="708">
        <v>37</v>
      </c>
      <c r="D1133" s="707" t="s">
        <v>1486</v>
      </c>
      <c r="E1133" s="709">
        <v>20</v>
      </c>
      <c r="F1133" s="707" t="s">
        <v>170</v>
      </c>
      <c r="G1133" s="710" t="s">
        <v>385</v>
      </c>
      <c r="H1133" s="709">
        <v>1</v>
      </c>
      <c r="J1133" s="697"/>
    </row>
    <row r="1134" spans="2:10" x14ac:dyDescent="0.2">
      <c r="B1134" s="707" t="str">
        <f t="shared" si="17"/>
        <v>EL MEZQUITE, SALINAS</v>
      </c>
      <c r="C1134" s="708">
        <v>18</v>
      </c>
      <c r="D1134" s="707" t="s">
        <v>1486</v>
      </c>
      <c r="E1134" s="709">
        <v>25</v>
      </c>
      <c r="F1134" s="707" t="s">
        <v>165</v>
      </c>
      <c r="G1134" s="710" t="s">
        <v>385</v>
      </c>
      <c r="H1134" s="709">
        <v>1</v>
      </c>
      <c r="J1134" s="697"/>
    </row>
    <row r="1135" spans="2:10" x14ac:dyDescent="0.2">
      <c r="B1135" s="707" t="str">
        <f t="shared" si="17"/>
        <v>EL MEZQUITE, VILLA DE ARISTA</v>
      </c>
      <c r="C1135" s="708">
        <v>24</v>
      </c>
      <c r="D1135" s="707" t="s">
        <v>1486</v>
      </c>
      <c r="E1135" s="709">
        <v>56</v>
      </c>
      <c r="F1135" s="707" t="s">
        <v>308</v>
      </c>
      <c r="G1135" s="710" t="s">
        <v>385</v>
      </c>
      <c r="H1135" s="709">
        <v>1</v>
      </c>
      <c r="J1135" s="697"/>
    </row>
    <row r="1136" spans="2:10" x14ac:dyDescent="0.2">
      <c r="B1136" s="707" t="str">
        <f t="shared" si="17"/>
        <v>EL MILAGRO DE GUADALUPE, GUADALCÁZAR</v>
      </c>
      <c r="C1136" s="708">
        <v>24</v>
      </c>
      <c r="D1136" s="707" t="s">
        <v>1487</v>
      </c>
      <c r="E1136" s="709">
        <v>17</v>
      </c>
      <c r="F1136" s="707" t="s">
        <v>193</v>
      </c>
      <c r="G1136" s="710" t="s">
        <v>385</v>
      </c>
      <c r="H1136" s="709">
        <v>1</v>
      </c>
      <c r="J1136" s="697"/>
    </row>
    <row r="1137" spans="2:10" x14ac:dyDescent="0.2">
      <c r="B1137" s="707" t="str">
        <f t="shared" si="17"/>
        <v>EL MILAGRO, TAMUÍN</v>
      </c>
      <c r="C1137" s="708">
        <v>210</v>
      </c>
      <c r="D1137" s="707" t="s">
        <v>1488</v>
      </c>
      <c r="E1137" s="709">
        <v>40</v>
      </c>
      <c r="F1137" s="707" t="s">
        <v>279</v>
      </c>
      <c r="G1137" s="710" t="s">
        <v>385</v>
      </c>
      <c r="H1137" s="709">
        <v>1</v>
      </c>
      <c r="J1137" s="697"/>
    </row>
    <row r="1138" spans="2:10" x14ac:dyDescent="0.2">
      <c r="B1138" s="707" t="str">
        <f t="shared" si="17"/>
        <v>EL MILAGRO, ZARAGOZA</v>
      </c>
      <c r="C1138" s="708">
        <v>106</v>
      </c>
      <c r="D1138" s="707" t="s">
        <v>1488</v>
      </c>
      <c r="E1138" s="709">
        <v>55</v>
      </c>
      <c r="F1138" s="707" t="s">
        <v>476</v>
      </c>
      <c r="G1138" s="710" t="s">
        <v>385</v>
      </c>
      <c r="H1138" s="709">
        <v>1</v>
      </c>
      <c r="J1138" s="697"/>
    </row>
    <row r="1139" spans="2:10" x14ac:dyDescent="0.2">
      <c r="B1139" s="707" t="str">
        <f t="shared" si="17"/>
        <v>EL MIMBRE, MATEHUALA</v>
      </c>
      <c r="C1139" s="708">
        <v>38</v>
      </c>
      <c r="D1139" s="707" t="s">
        <v>1489</v>
      </c>
      <c r="E1139" s="709">
        <v>20</v>
      </c>
      <c r="F1139" s="707" t="s">
        <v>170</v>
      </c>
      <c r="G1139" s="710" t="s">
        <v>385</v>
      </c>
      <c r="H1139" s="709">
        <v>1</v>
      </c>
      <c r="J1139" s="697"/>
    </row>
    <row r="1140" spans="2:10" x14ac:dyDescent="0.2">
      <c r="B1140" s="707" t="str">
        <f t="shared" si="17"/>
        <v>EL MINERO, TIERRA NUEVA</v>
      </c>
      <c r="C1140" s="708">
        <v>57</v>
      </c>
      <c r="D1140" s="707" t="s">
        <v>1490</v>
      </c>
      <c r="E1140" s="709">
        <v>43</v>
      </c>
      <c r="F1140" s="707" t="s">
        <v>293</v>
      </c>
      <c r="G1140" s="710" t="s">
        <v>385</v>
      </c>
      <c r="H1140" s="709">
        <v>1</v>
      </c>
      <c r="J1140" s="697"/>
    </row>
    <row r="1141" spans="2:10" x14ac:dyDescent="0.2">
      <c r="B1141" s="707" t="str">
        <f t="shared" si="17"/>
        <v>EL MINGUINERO, SAN LUIS POTOSÍ</v>
      </c>
      <c r="C1141" s="708">
        <v>433</v>
      </c>
      <c r="D1141" s="707" t="s">
        <v>1491</v>
      </c>
      <c r="E1141" s="709">
        <v>28</v>
      </c>
      <c r="F1141" s="707" t="s">
        <v>239</v>
      </c>
      <c r="G1141" s="710" t="s">
        <v>385</v>
      </c>
      <c r="H1141" s="709">
        <v>1</v>
      </c>
      <c r="J1141" s="697"/>
    </row>
    <row r="1142" spans="2:10" x14ac:dyDescent="0.2">
      <c r="B1142" s="707" t="str">
        <f t="shared" si="17"/>
        <v>EL MIRADOR (EL PEDREGAL), LAGUNILLAS</v>
      </c>
      <c r="C1142" s="708">
        <v>28</v>
      </c>
      <c r="D1142" s="707" t="s">
        <v>1492</v>
      </c>
      <c r="E1142" s="709">
        <v>19</v>
      </c>
      <c r="F1142" s="707" t="s">
        <v>200</v>
      </c>
      <c r="G1142" s="710" t="s">
        <v>385</v>
      </c>
      <c r="H1142" s="709">
        <v>1</v>
      </c>
      <c r="J1142" s="697"/>
    </row>
    <row r="1143" spans="2:10" x14ac:dyDescent="0.2">
      <c r="B1143" s="707" t="str">
        <f t="shared" si="17"/>
        <v>EL MIRADOR DOS (LOS ARBOLITOS), TAMPAMOLÓN CORONA</v>
      </c>
      <c r="C1143" s="708">
        <v>162</v>
      </c>
      <c r="D1143" s="707" t="s">
        <v>1493</v>
      </c>
      <c r="E1143" s="709">
        <v>39</v>
      </c>
      <c r="F1143" s="707" t="s">
        <v>276</v>
      </c>
      <c r="G1143" s="710" t="s">
        <v>385</v>
      </c>
      <c r="H1143" s="709">
        <v>1</v>
      </c>
      <c r="J1143" s="697"/>
    </row>
    <row r="1144" spans="2:10" x14ac:dyDescent="0.2">
      <c r="B1144" s="707" t="str">
        <f t="shared" si="17"/>
        <v>EL MIRADOR, AQUISMÓN</v>
      </c>
      <c r="C1144" s="708">
        <v>15</v>
      </c>
      <c r="D1144" s="707" t="s">
        <v>1494</v>
      </c>
      <c r="E1144" s="709">
        <v>3</v>
      </c>
      <c r="F1144" s="707" t="s">
        <v>146</v>
      </c>
      <c r="G1144" s="710" t="s">
        <v>385</v>
      </c>
      <c r="H1144" s="709">
        <v>1</v>
      </c>
      <c r="J1144" s="697"/>
    </row>
    <row r="1145" spans="2:10" x14ac:dyDescent="0.2">
      <c r="B1145" s="707" t="str">
        <f t="shared" si="17"/>
        <v>EL MIRADOR, AXTLA DE TERRAZAS</v>
      </c>
      <c r="C1145" s="708">
        <v>38</v>
      </c>
      <c r="D1145" s="707" t="s">
        <v>1494</v>
      </c>
      <c r="E1145" s="709">
        <v>53</v>
      </c>
      <c r="F1145" s="707" t="s">
        <v>150</v>
      </c>
      <c r="G1145" s="710" t="s">
        <v>385</v>
      </c>
      <c r="H1145" s="709">
        <v>1</v>
      </c>
      <c r="J1145" s="697"/>
    </row>
    <row r="1146" spans="2:10" x14ac:dyDescent="0.2">
      <c r="B1146" s="707" t="str">
        <f t="shared" si="17"/>
        <v>EL MIRADOR, TAMASOPO</v>
      </c>
      <c r="C1146" s="708">
        <v>34</v>
      </c>
      <c r="D1146" s="707" t="s">
        <v>1494</v>
      </c>
      <c r="E1146" s="709">
        <v>36</v>
      </c>
      <c r="F1146" s="707" t="s">
        <v>259</v>
      </c>
      <c r="G1146" s="710" t="s">
        <v>385</v>
      </c>
      <c r="H1146" s="709">
        <v>1</v>
      </c>
      <c r="J1146" s="697"/>
    </row>
    <row r="1147" spans="2:10" x14ac:dyDescent="0.2">
      <c r="B1147" s="707" t="str">
        <f t="shared" si="17"/>
        <v>EL MIRADOR, TAMAZUNCHALE</v>
      </c>
      <c r="C1147" s="708">
        <v>290</v>
      </c>
      <c r="D1147" s="707" t="s">
        <v>1494</v>
      </c>
      <c r="E1147" s="709">
        <v>37</v>
      </c>
      <c r="F1147" s="707" t="s">
        <v>262</v>
      </c>
      <c r="G1147" s="710" t="s">
        <v>385</v>
      </c>
      <c r="H1147" s="709">
        <v>1</v>
      </c>
      <c r="J1147" s="697"/>
    </row>
    <row r="1148" spans="2:10" x14ac:dyDescent="0.2">
      <c r="B1148" s="707" t="str">
        <f t="shared" si="17"/>
        <v>EL MIRADOR, VILLA DE REYES</v>
      </c>
      <c r="C1148" s="708">
        <v>65</v>
      </c>
      <c r="D1148" s="707" t="s">
        <v>1494</v>
      </c>
      <c r="E1148" s="709">
        <v>50</v>
      </c>
      <c r="F1148" s="707" t="s">
        <v>208</v>
      </c>
      <c r="G1148" s="710" t="s">
        <v>385</v>
      </c>
      <c r="H1148" s="709">
        <v>1</v>
      </c>
      <c r="J1148" s="697"/>
    </row>
    <row r="1149" spans="2:10" x14ac:dyDescent="0.2">
      <c r="B1149" s="707" t="str">
        <f t="shared" si="17"/>
        <v>EL MIRADOR, XILITLA</v>
      </c>
      <c r="C1149" s="708">
        <v>150</v>
      </c>
      <c r="D1149" s="707" t="s">
        <v>1494</v>
      </c>
      <c r="E1149" s="709">
        <v>54</v>
      </c>
      <c r="F1149" s="707" t="s">
        <v>326</v>
      </c>
      <c r="G1149" s="710" t="s">
        <v>385</v>
      </c>
      <c r="H1149" s="709">
        <v>1</v>
      </c>
      <c r="J1149" s="697"/>
    </row>
    <row r="1150" spans="2:10" x14ac:dyDescent="0.2">
      <c r="B1150" s="707" t="str">
        <f t="shared" si="17"/>
        <v>EL MIRADOR, XILITLA</v>
      </c>
      <c r="C1150" s="708">
        <v>206</v>
      </c>
      <c r="D1150" s="707" t="s">
        <v>1494</v>
      </c>
      <c r="E1150" s="709">
        <v>54</v>
      </c>
      <c r="F1150" s="707" t="s">
        <v>326</v>
      </c>
      <c r="G1150" s="710" t="s">
        <v>385</v>
      </c>
      <c r="H1150" s="709">
        <v>1</v>
      </c>
      <c r="J1150" s="697"/>
    </row>
    <row r="1151" spans="2:10" x14ac:dyDescent="0.2">
      <c r="B1151" s="707" t="str">
        <f t="shared" si="17"/>
        <v>EL MIRADOR, XILITLA</v>
      </c>
      <c r="C1151" s="708">
        <v>274</v>
      </c>
      <c r="D1151" s="707" t="s">
        <v>1494</v>
      </c>
      <c r="E1151" s="709">
        <v>54</v>
      </c>
      <c r="F1151" s="707" t="s">
        <v>326</v>
      </c>
      <c r="G1151" s="710" t="s">
        <v>385</v>
      </c>
      <c r="H1151" s="709">
        <v>1</v>
      </c>
      <c r="J1151" s="697"/>
    </row>
    <row r="1152" spans="2:10" x14ac:dyDescent="0.2">
      <c r="B1152" s="707" t="str">
        <f t="shared" si="17"/>
        <v>EL MOCOQUE, CIUDAD VALLES</v>
      </c>
      <c r="C1152" s="708">
        <v>1075</v>
      </c>
      <c r="D1152" s="707" t="s">
        <v>1495</v>
      </c>
      <c r="E1152" s="709">
        <v>13</v>
      </c>
      <c r="F1152" s="707" t="s">
        <v>181</v>
      </c>
      <c r="G1152" s="710" t="s">
        <v>385</v>
      </c>
      <c r="H1152" s="709">
        <v>1</v>
      </c>
      <c r="J1152" s="697"/>
    </row>
    <row r="1153" spans="2:10" x14ac:dyDescent="0.2">
      <c r="B1153" s="707" t="str">
        <f t="shared" si="17"/>
        <v>EL MOLINO CINCO SEÑORES, SANTA MARÍA DEL RÍO</v>
      </c>
      <c r="C1153" s="708">
        <v>142</v>
      </c>
      <c r="D1153" s="707" t="s">
        <v>1496</v>
      </c>
      <c r="E1153" s="709">
        <v>32</v>
      </c>
      <c r="F1153" s="707" t="s">
        <v>257</v>
      </c>
      <c r="G1153" s="710" t="s">
        <v>385</v>
      </c>
      <c r="H1153" s="709">
        <v>1</v>
      </c>
      <c r="J1153" s="697"/>
    </row>
    <row r="1154" spans="2:10" x14ac:dyDescent="0.2">
      <c r="B1154" s="707" t="str">
        <f t="shared" si="17"/>
        <v>EL MOSCO, CIUDAD FERNÁNDEZ</v>
      </c>
      <c r="C1154" s="708">
        <v>10</v>
      </c>
      <c r="D1154" s="707" t="s">
        <v>1497</v>
      </c>
      <c r="E1154" s="709">
        <v>11</v>
      </c>
      <c r="F1154" s="707" t="s">
        <v>177</v>
      </c>
      <c r="G1154" s="710" t="s">
        <v>385</v>
      </c>
      <c r="H1154" s="709">
        <v>1</v>
      </c>
      <c r="J1154" s="697"/>
    </row>
    <row r="1155" spans="2:10" x14ac:dyDescent="0.2">
      <c r="B1155" s="707" t="str">
        <f t="shared" si="17"/>
        <v>EL MUHU, TANLAJÁS</v>
      </c>
      <c r="C1155" s="708">
        <v>175</v>
      </c>
      <c r="D1155" s="707" t="s">
        <v>1498</v>
      </c>
      <c r="E1155" s="709">
        <v>41</v>
      </c>
      <c r="F1155" s="707" t="s">
        <v>285</v>
      </c>
      <c r="G1155" s="710" t="s">
        <v>385</v>
      </c>
      <c r="H1155" s="709">
        <v>1</v>
      </c>
      <c r="J1155" s="697"/>
    </row>
    <row r="1156" spans="2:10" x14ac:dyDescent="0.2">
      <c r="B1156" s="707" t="str">
        <f t="shared" si="17"/>
        <v>EL MULERO, MOCTEZUMA</v>
      </c>
      <c r="C1156" s="708">
        <v>85</v>
      </c>
      <c r="D1156" s="707" t="s">
        <v>1499</v>
      </c>
      <c r="E1156" s="709">
        <v>22</v>
      </c>
      <c r="F1156" s="707" t="s">
        <v>213</v>
      </c>
      <c r="G1156" s="710" t="s">
        <v>385</v>
      </c>
      <c r="H1156" s="709">
        <v>1</v>
      </c>
      <c r="J1156" s="697"/>
    </row>
    <row r="1157" spans="2:10" x14ac:dyDescent="0.2">
      <c r="B1157" s="707" t="str">
        <f t="shared" si="17"/>
        <v>EL NACIMIENTO, CIUDAD VALLES</v>
      </c>
      <c r="C1157" s="708">
        <v>899</v>
      </c>
      <c r="D1157" s="707" t="s">
        <v>1500</v>
      </c>
      <c r="E1157" s="709">
        <v>13</v>
      </c>
      <c r="F1157" s="707" t="s">
        <v>181</v>
      </c>
      <c r="G1157" s="710" t="s">
        <v>385</v>
      </c>
      <c r="H1157" s="709">
        <v>1</v>
      </c>
      <c r="J1157" s="697"/>
    </row>
    <row r="1158" spans="2:10" x14ac:dyDescent="0.2">
      <c r="B1158" s="713" t="str">
        <f t="shared" ref="B1158:B1221" si="18">CONCATENATE(D1158,","," ",F1158)</f>
        <v>EL NACIMIENTO, HUEHUETLÁN</v>
      </c>
      <c r="C1158" s="714">
        <v>6</v>
      </c>
      <c r="D1158" s="713" t="s">
        <v>1500</v>
      </c>
      <c r="E1158" s="715">
        <v>18</v>
      </c>
      <c r="F1158" s="713" t="s">
        <v>196</v>
      </c>
      <c r="G1158" s="716" t="s">
        <v>386</v>
      </c>
      <c r="H1158" s="715">
        <v>2</v>
      </c>
      <c r="J1158" s="697"/>
    </row>
    <row r="1159" spans="2:10" x14ac:dyDescent="0.2">
      <c r="B1159" s="707" t="str">
        <f t="shared" si="18"/>
        <v>EL NACIMIENTO, RIOVERDE</v>
      </c>
      <c r="C1159" s="708">
        <v>47</v>
      </c>
      <c r="D1159" s="707" t="s">
        <v>1500</v>
      </c>
      <c r="E1159" s="709">
        <v>24</v>
      </c>
      <c r="F1159" s="707" t="s">
        <v>175</v>
      </c>
      <c r="G1159" s="710" t="s">
        <v>385</v>
      </c>
      <c r="H1159" s="709">
        <v>1</v>
      </c>
      <c r="J1159" s="697"/>
    </row>
    <row r="1160" spans="2:10" x14ac:dyDescent="0.2">
      <c r="B1160" s="707" t="str">
        <f t="shared" si="18"/>
        <v>EL NACIMIENTO, TANLAJÁS</v>
      </c>
      <c r="C1160" s="708">
        <v>21</v>
      </c>
      <c r="D1160" s="707" t="s">
        <v>1500</v>
      </c>
      <c r="E1160" s="709">
        <v>41</v>
      </c>
      <c r="F1160" s="707" t="s">
        <v>285</v>
      </c>
      <c r="G1160" s="710" t="s">
        <v>385</v>
      </c>
      <c r="H1160" s="709">
        <v>1</v>
      </c>
      <c r="J1160" s="697"/>
    </row>
    <row r="1161" spans="2:10" x14ac:dyDescent="0.2">
      <c r="B1161" s="707" t="str">
        <f t="shared" si="18"/>
        <v>EL NACIMIENTO, XILITLA</v>
      </c>
      <c r="C1161" s="708">
        <v>36</v>
      </c>
      <c r="D1161" s="707" t="s">
        <v>1500</v>
      </c>
      <c r="E1161" s="709">
        <v>54</v>
      </c>
      <c r="F1161" s="707" t="s">
        <v>326</v>
      </c>
      <c r="G1161" s="710" t="s">
        <v>385</v>
      </c>
      <c r="H1161" s="709">
        <v>1</v>
      </c>
      <c r="J1161" s="697"/>
    </row>
    <row r="1162" spans="2:10" x14ac:dyDescent="0.2">
      <c r="B1162" s="707" t="str">
        <f t="shared" si="18"/>
        <v>EL NARANJAL (LA CEIBA), XILITLA</v>
      </c>
      <c r="C1162" s="708">
        <v>37</v>
      </c>
      <c r="D1162" s="707" t="s">
        <v>1501</v>
      </c>
      <c r="E1162" s="709">
        <v>54</v>
      </c>
      <c r="F1162" s="707" t="s">
        <v>326</v>
      </c>
      <c r="G1162" s="710" t="s">
        <v>385</v>
      </c>
      <c r="H1162" s="709">
        <v>1</v>
      </c>
      <c r="J1162" s="697"/>
    </row>
    <row r="1163" spans="2:10" x14ac:dyDescent="0.2">
      <c r="B1163" s="707" t="str">
        <f t="shared" si="18"/>
        <v>EL NARANJAL DOS, XILITLA</v>
      </c>
      <c r="C1163" s="708">
        <v>208</v>
      </c>
      <c r="D1163" s="707" t="s">
        <v>1502</v>
      </c>
      <c r="E1163" s="709">
        <v>54</v>
      </c>
      <c r="F1163" s="707" t="s">
        <v>326</v>
      </c>
      <c r="G1163" s="710" t="s">
        <v>385</v>
      </c>
      <c r="H1163" s="709">
        <v>1</v>
      </c>
      <c r="J1163" s="697"/>
    </row>
    <row r="1164" spans="2:10" x14ac:dyDescent="0.2">
      <c r="B1164" s="707" t="str">
        <f t="shared" si="18"/>
        <v>EL NARANJAL, TAMAZUNCHALE</v>
      </c>
      <c r="C1164" s="708">
        <v>54</v>
      </c>
      <c r="D1164" s="707" t="s">
        <v>1503</v>
      </c>
      <c r="E1164" s="709">
        <v>37</v>
      </c>
      <c r="F1164" s="707" t="s">
        <v>262</v>
      </c>
      <c r="G1164" s="710" t="s">
        <v>385</v>
      </c>
      <c r="H1164" s="709">
        <v>1</v>
      </c>
      <c r="J1164" s="697"/>
    </row>
    <row r="1165" spans="2:10" x14ac:dyDescent="0.2">
      <c r="B1165" s="707" t="str">
        <f t="shared" si="18"/>
        <v>EL NARANJAL, TAMPAMOLÓN CORONA</v>
      </c>
      <c r="C1165" s="708">
        <v>143</v>
      </c>
      <c r="D1165" s="707" t="s">
        <v>1503</v>
      </c>
      <c r="E1165" s="709">
        <v>39</v>
      </c>
      <c r="F1165" s="707" t="s">
        <v>276</v>
      </c>
      <c r="G1165" s="710" t="s">
        <v>385</v>
      </c>
      <c r="H1165" s="709">
        <v>1</v>
      </c>
      <c r="J1165" s="697"/>
    </row>
    <row r="1166" spans="2:10" x14ac:dyDescent="0.2">
      <c r="B1166" s="707" t="str">
        <f t="shared" si="18"/>
        <v>EL NARANJAL, TANLAJÁS</v>
      </c>
      <c r="C1166" s="708">
        <v>42</v>
      </c>
      <c r="D1166" s="707" t="s">
        <v>1503</v>
      </c>
      <c r="E1166" s="709">
        <v>41</v>
      </c>
      <c r="F1166" s="707" t="s">
        <v>285</v>
      </c>
      <c r="G1166" s="710" t="s">
        <v>385</v>
      </c>
      <c r="H1166" s="709">
        <v>1</v>
      </c>
      <c r="J1166" s="697"/>
    </row>
    <row r="1167" spans="2:10" x14ac:dyDescent="0.2">
      <c r="B1167" s="713" t="str">
        <f t="shared" si="18"/>
        <v>EL NARANJAL, VILLA DE RAMOS</v>
      </c>
      <c r="C1167" s="714">
        <v>22</v>
      </c>
      <c r="D1167" s="713" t="s">
        <v>1503</v>
      </c>
      <c r="E1167" s="715">
        <v>49</v>
      </c>
      <c r="F1167" s="713" t="s">
        <v>216</v>
      </c>
      <c r="G1167" s="716" t="s">
        <v>386</v>
      </c>
      <c r="H1167" s="715">
        <v>2</v>
      </c>
      <c r="J1167" s="697"/>
    </row>
    <row r="1168" spans="2:10" x14ac:dyDescent="0.2">
      <c r="B1168" s="707" t="str">
        <f t="shared" si="18"/>
        <v>EL NARANJITO (ISAÍAS LÓPEZ), AQUISMÓN</v>
      </c>
      <c r="C1168" s="708">
        <v>306</v>
      </c>
      <c r="D1168" s="707" t="s">
        <v>1504</v>
      </c>
      <c r="E1168" s="709">
        <v>3</v>
      </c>
      <c r="F1168" s="707" t="s">
        <v>146</v>
      </c>
      <c r="G1168" s="710" t="s">
        <v>385</v>
      </c>
      <c r="H1168" s="709">
        <v>1</v>
      </c>
      <c r="J1168" s="697"/>
    </row>
    <row r="1169" spans="2:10" x14ac:dyDescent="0.2">
      <c r="B1169" s="707" t="str">
        <f t="shared" si="18"/>
        <v>EL NARANJITO, AQUISMÓN</v>
      </c>
      <c r="C1169" s="708">
        <v>18</v>
      </c>
      <c r="D1169" s="707" t="s">
        <v>1505</v>
      </c>
      <c r="E1169" s="709">
        <v>3</v>
      </c>
      <c r="F1169" s="707" t="s">
        <v>146</v>
      </c>
      <c r="G1169" s="710" t="s">
        <v>385</v>
      </c>
      <c r="H1169" s="709">
        <v>1</v>
      </c>
      <c r="J1169" s="697"/>
    </row>
    <row r="1170" spans="2:10" x14ac:dyDescent="0.2">
      <c r="B1170" s="707" t="str">
        <f t="shared" si="18"/>
        <v>EL NARANJO TAYABTZÉN (TRES PALMAS), TAMPAMOLÓN CORONA</v>
      </c>
      <c r="C1170" s="708">
        <v>141</v>
      </c>
      <c r="D1170" s="707" t="s">
        <v>1506</v>
      </c>
      <c r="E1170" s="709">
        <v>39</v>
      </c>
      <c r="F1170" s="707" t="s">
        <v>276</v>
      </c>
      <c r="G1170" s="710" t="s">
        <v>385</v>
      </c>
      <c r="H1170" s="709">
        <v>1</v>
      </c>
      <c r="J1170" s="697"/>
    </row>
    <row r="1171" spans="2:10" x14ac:dyDescent="0.2">
      <c r="B1171" s="707" t="str">
        <f t="shared" si="18"/>
        <v>EL NARANJO, CÁRDENAS</v>
      </c>
      <c r="C1171" s="708">
        <v>13</v>
      </c>
      <c r="D1171" s="707" t="s">
        <v>190</v>
      </c>
      <c r="E1171" s="709">
        <v>5</v>
      </c>
      <c r="F1171" s="707" t="s">
        <v>152</v>
      </c>
      <c r="G1171" s="710" t="s">
        <v>385</v>
      </c>
      <c r="H1171" s="709">
        <v>1</v>
      </c>
      <c r="J1171" s="697"/>
    </row>
    <row r="1172" spans="2:10" x14ac:dyDescent="0.2">
      <c r="B1172" s="713" t="str">
        <f t="shared" si="18"/>
        <v>EL NARANJO, EL NARANJO</v>
      </c>
      <c r="C1172" s="714">
        <v>1</v>
      </c>
      <c r="D1172" s="713" t="s">
        <v>190</v>
      </c>
      <c r="E1172" s="715">
        <v>58</v>
      </c>
      <c r="F1172" s="713" t="s">
        <v>190</v>
      </c>
      <c r="G1172" s="716" t="s">
        <v>387</v>
      </c>
      <c r="H1172" s="715">
        <v>3</v>
      </c>
      <c r="J1172" s="697"/>
    </row>
    <row r="1173" spans="2:10" x14ac:dyDescent="0.2">
      <c r="B1173" s="707" t="str">
        <f t="shared" si="18"/>
        <v>EL NARANJO, MOCTEZUMA</v>
      </c>
      <c r="C1173" s="708">
        <v>33</v>
      </c>
      <c r="D1173" s="707" t="s">
        <v>190</v>
      </c>
      <c r="E1173" s="709">
        <v>22</v>
      </c>
      <c r="F1173" s="707" t="s">
        <v>213</v>
      </c>
      <c r="G1173" s="710" t="s">
        <v>385</v>
      </c>
      <c r="H1173" s="709">
        <v>1</v>
      </c>
      <c r="J1173" s="697"/>
    </row>
    <row r="1174" spans="2:10" x14ac:dyDescent="0.2">
      <c r="B1174" s="707" t="str">
        <f t="shared" si="18"/>
        <v>EL NARANJO, TAMASOPO</v>
      </c>
      <c r="C1174" s="708">
        <v>101</v>
      </c>
      <c r="D1174" s="707" t="s">
        <v>190</v>
      </c>
      <c r="E1174" s="709">
        <v>36</v>
      </c>
      <c r="F1174" s="707" t="s">
        <v>259</v>
      </c>
      <c r="G1174" s="710" t="s">
        <v>385</v>
      </c>
      <c r="H1174" s="709">
        <v>1</v>
      </c>
      <c r="J1174" s="697"/>
    </row>
    <row r="1175" spans="2:10" x14ac:dyDescent="0.2">
      <c r="B1175" s="707" t="str">
        <f t="shared" si="18"/>
        <v>EL NOGALITO, RAYÓN</v>
      </c>
      <c r="C1175" s="708">
        <v>22</v>
      </c>
      <c r="D1175" s="707" t="s">
        <v>1507</v>
      </c>
      <c r="E1175" s="709">
        <v>23</v>
      </c>
      <c r="F1175" s="707" t="s">
        <v>218</v>
      </c>
      <c r="G1175" s="710" t="s">
        <v>385</v>
      </c>
      <c r="H1175" s="709">
        <v>1</v>
      </c>
      <c r="J1175" s="697"/>
    </row>
    <row r="1176" spans="2:10" x14ac:dyDescent="0.2">
      <c r="B1176" s="707" t="str">
        <f t="shared" si="18"/>
        <v>EL NOGALITO, RIOVERDE</v>
      </c>
      <c r="C1176" s="708">
        <v>48</v>
      </c>
      <c r="D1176" s="707" t="s">
        <v>1507</v>
      </c>
      <c r="E1176" s="709">
        <v>24</v>
      </c>
      <c r="F1176" s="707" t="s">
        <v>175</v>
      </c>
      <c r="G1176" s="710" t="s">
        <v>385</v>
      </c>
      <c r="H1176" s="709">
        <v>1</v>
      </c>
      <c r="J1176" s="697"/>
    </row>
    <row r="1177" spans="2:10" x14ac:dyDescent="0.2">
      <c r="B1177" s="707" t="str">
        <f t="shared" si="18"/>
        <v>EL NOGALITO, SAN CIRO DE ACOSTA</v>
      </c>
      <c r="C1177" s="708">
        <v>38</v>
      </c>
      <c r="D1177" s="707" t="s">
        <v>1507</v>
      </c>
      <c r="E1177" s="709">
        <v>27</v>
      </c>
      <c r="F1177" s="707" t="s">
        <v>234</v>
      </c>
      <c r="G1177" s="710" t="s">
        <v>385</v>
      </c>
      <c r="H1177" s="709">
        <v>1</v>
      </c>
      <c r="J1177" s="697"/>
    </row>
    <row r="1178" spans="2:10" x14ac:dyDescent="0.2">
      <c r="B1178" s="707" t="str">
        <f t="shared" si="18"/>
        <v>EL NOGALITO, TAMASOPO</v>
      </c>
      <c r="C1178" s="708">
        <v>77</v>
      </c>
      <c r="D1178" s="707" t="s">
        <v>1507</v>
      </c>
      <c r="E1178" s="709">
        <v>36</v>
      </c>
      <c r="F1178" s="707" t="s">
        <v>259</v>
      </c>
      <c r="G1178" s="710" t="s">
        <v>385</v>
      </c>
      <c r="H1178" s="709">
        <v>1</v>
      </c>
      <c r="J1178" s="697"/>
    </row>
    <row r="1179" spans="2:10" x14ac:dyDescent="0.2">
      <c r="B1179" s="707" t="str">
        <f t="shared" si="18"/>
        <v>EL NOGALITO, TIERRA NUEVA</v>
      </c>
      <c r="C1179" s="708">
        <v>65</v>
      </c>
      <c r="D1179" s="707" t="s">
        <v>1507</v>
      </c>
      <c r="E1179" s="709">
        <v>43</v>
      </c>
      <c r="F1179" s="707" t="s">
        <v>293</v>
      </c>
      <c r="G1179" s="710" t="s">
        <v>385</v>
      </c>
      <c r="H1179" s="709">
        <v>1</v>
      </c>
      <c r="J1179" s="697"/>
    </row>
    <row r="1180" spans="2:10" x14ac:dyDescent="0.2">
      <c r="B1180" s="707" t="str">
        <f t="shared" si="18"/>
        <v>EL NOVILLO, AHUALULCO</v>
      </c>
      <c r="C1180" s="708">
        <v>100</v>
      </c>
      <c r="D1180" s="707" t="s">
        <v>1508</v>
      </c>
      <c r="E1180" s="709">
        <v>1</v>
      </c>
      <c r="F1180" s="707" t="s">
        <v>202</v>
      </c>
      <c r="G1180" s="710" t="s">
        <v>385</v>
      </c>
      <c r="H1180" s="709">
        <v>1</v>
      </c>
      <c r="J1180" s="697"/>
    </row>
    <row r="1181" spans="2:10" x14ac:dyDescent="0.2">
      <c r="B1181" s="707" t="str">
        <f t="shared" si="18"/>
        <v>EL NOVILLO, MOCTEZUMA</v>
      </c>
      <c r="C1181" s="708">
        <v>127</v>
      </c>
      <c r="D1181" s="707" t="s">
        <v>1508</v>
      </c>
      <c r="E1181" s="709">
        <v>22</v>
      </c>
      <c r="F1181" s="707" t="s">
        <v>213</v>
      </c>
      <c r="G1181" s="710" t="s">
        <v>385</v>
      </c>
      <c r="H1181" s="709">
        <v>1</v>
      </c>
      <c r="J1181" s="697"/>
    </row>
    <row r="1182" spans="2:10" x14ac:dyDescent="0.2">
      <c r="B1182" s="707" t="str">
        <f t="shared" si="18"/>
        <v>EL OBISPITO, RAYÓN</v>
      </c>
      <c r="C1182" s="708">
        <v>24</v>
      </c>
      <c r="D1182" s="707" t="s">
        <v>1509</v>
      </c>
      <c r="E1182" s="709">
        <v>23</v>
      </c>
      <c r="F1182" s="707" t="s">
        <v>218</v>
      </c>
      <c r="G1182" s="710" t="s">
        <v>385</v>
      </c>
      <c r="H1182" s="709">
        <v>1</v>
      </c>
      <c r="J1182" s="697"/>
    </row>
    <row r="1183" spans="2:10" x14ac:dyDescent="0.2">
      <c r="B1183" s="707" t="str">
        <f t="shared" si="18"/>
        <v>EL OBRAJERO, RIOVERDE</v>
      </c>
      <c r="C1183" s="708">
        <v>50</v>
      </c>
      <c r="D1183" s="707" t="s">
        <v>1510</v>
      </c>
      <c r="E1183" s="709">
        <v>24</v>
      </c>
      <c r="F1183" s="707" t="s">
        <v>175</v>
      </c>
      <c r="G1183" s="710" t="s">
        <v>385</v>
      </c>
      <c r="H1183" s="709">
        <v>1</v>
      </c>
      <c r="J1183" s="697"/>
    </row>
    <row r="1184" spans="2:10" x14ac:dyDescent="0.2">
      <c r="B1184" s="707" t="str">
        <f t="shared" si="18"/>
        <v>EL OCHO, SOLEDAD DE GRACIANO SÁNCHEZ</v>
      </c>
      <c r="C1184" s="708">
        <v>23</v>
      </c>
      <c r="D1184" s="707" t="s">
        <v>1511</v>
      </c>
      <c r="E1184" s="709">
        <v>35</v>
      </c>
      <c r="F1184" s="707" t="s">
        <v>264</v>
      </c>
      <c r="G1184" s="710" t="s">
        <v>385</v>
      </c>
      <c r="H1184" s="709">
        <v>1</v>
      </c>
      <c r="J1184" s="697"/>
    </row>
    <row r="1185" spans="2:10" x14ac:dyDescent="0.2">
      <c r="B1185" s="707" t="str">
        <f t="shared" si="18"/>
        <v>EL OJITAL, EL NARANJO</v>
      </c>
      <c r="C1185" s="708">
        <v>53</v>
      </c>
      <c r="D1185" s="707" t="s">
        <v>1512</v>
      </c>
      <c r="E1185" s="709">
        <v>58</v>
      </c>
      <c r="F1185" s="707" t="s">
        <v>190</v>
      </c>
      <c r="G1185" s="710" t="s">
        <v>385</v>
      </c>
      <c r="H1185" s="709">
        <v>1</v>
      </c>
      <c r="J1185" s="697"/>
    </row>
    <row r="1186" spans="2:10" x14ac:dyDescent="0.2">
      <c r="B1186" s="707" t="str">
        <f t="shared" si="18"/>
        <v>EL OJITAL, TAMPACÁN</v>
      </c>
      <c r="C1186" s="708">
        <v>34</v>
      </c>
      <c r="D1186" s="707" t="s">
        <v>1512</v>
      </c>
      <c r="E1186" s="709">
        <v>38</v>
      </c>
      <c r="F1186" s="707" t="s">
        <v>272</v>
      </c>
      <c r="G1186" s="710" t="s">
        <v>385</v>
      </c>
      <c r="H1186" s="709">
        <v>1</v>
      </c>
      <c r="J1186" s="697"/>
    </row>
    <row r="1187" spans="2:10" x14ac:dyDescent="0.2">
      <c r="B1187" s="707" t="str">
        <f t="shared" si="18"/>
        <v>EL OJITAL, TANQUIÁN DE ESCOBEDO</v>
      </c>
      <c r="C1187" s="708">
        <v>14</v>
      </c>
      <c r="D1187" s="707" t="s">
        <v>1512</v>
      </c>
      <c r="E1187" s="709">
        <v>42</v>
      </c>
      <c r="F1187" s="707" t="s">
        <v>289</v>
      </c>
      <c r="G1187" s="710" t="s">
        <v>385</v>
      </c>
      <c r="H1187" s="709">
        <v>1</v>
      </c>
      <c r="J1187" s="697"/>
    </row>
    <row r="1188" spans="2:10" x14ac:dyDescent="0.2">
      <c r="B1188" s="707" t="str">
        <f t="shared" si="18"/>
        <v>EL OJITE, CIUDAD VALLES</v>
      </c>
      <c r="C1188" s="708">
        <v>126</v>
      </c>
      <c r="D1188" s="707" t="s">
        <v>1513</v>
      </c>
      <c r="E1188" s="709">
        <v>13</v>
      </c>
      <c r="F1188" s="707" t="s">
        <v>181</v>
      </c>
      <c r="G1188" s="710" t="s">
        <v>385</v>
      </c>
      <c r="H1188" s="709">
        <v>1</v>
      </c>
      <c r="J1188" s="697"/>
    </row>
    <row r="1189" spans="2:10" x14ac:dyDescent="0.2">
      <c r="B1189" s="707" t="str">
        <f t="shared" si="18"/>
        <v>EL OJITO DE AGUA, SANTA MARÍA DEL RÍO</v>
      </c>
      <c r="C1189" s="708">
        <v>152</v>
      </c>
      <c r="D1189" s="707" t="s">
        <v>1514</v>
      </c>
      <c r="E1189" s="709">
        <v>32</v>
      </c>
      <c r="F1189" s="707" t="s">
        <v>257</v>
      </c>
      <c r="G1189" s="710" t="s">
        <v>385</v>
      </c>
      <c r="H1189" s="709">
        <v>1</v>
      </c>
      <c r="J1189" s="697"/>
    </row>
    <row r="1190" spans="2:10" x14ac:dyDescent="0.2">
      <c r="B1190" s="707" t="str">
        <f t="shared" si="18"/>
        <v>EL OJITO, VILLA HIDALGO</v>
      </c>
      <c r="C1190" s="708">
        <v>26</v>
      </c>
      <c r="D1190" s="707" t="s">
        <v>1515</v>
      </c>
      <c r="E1190" s="709">
        <v>51</v>
      </c>
      <c r="F1190" s="707" t="s">
        <v>204</v>
      </c>
      <c r="G1190" s="710" t="s">
        <v>385</v>
      </c>
      <c r="H1190" s="709">
        <v>1</v>
      </c>
      <c r="J1190" s="697"/>
    </row>
    <row r="1191" spans="2:10" x14ac:dyDescent="0.2">
      <c r="B1191" s="707" t="str">
        <f t="shared" si="18"/>
        <v>EL OJO DE AGUA, ZARAGOZA</v>
      </c>
      <c r="C1191" s="708">
        <v>107</v>
      </c>
      <c r="D1191" s="707" t="s">
        <v>1516</v>
      </c>
      <c r="E1191" s="709">
        <v>55</v>
      </c>
      <c r="F1191" s="707" t="s">
        <v>476</v>
      </c>
      <c r="G1191" s="710" t="s">
        <v>385</v>
      </c>
      <c r="H1191" s="709">
        <v>1</v>
      </c>
      <c r="J1191" s="697"/>
    </row>
    <row r="1192" spans="2:10" x14ac:dyDescent="0.2">
      <c r="B1192" s="707" t="str">
        <f t="shared" si="18"/>
        <v>EL OLIVO, CIUDAD DEL MAÍZ</v>
      </c>
      <c r="C1192" s="708">
        <v>61</v>
      </c>
      <c r="D1192" s="707" t="s">
        <v>1517</v>
      </c>
      <c r="E1192" s="709">
        <v>10</v>
      </c>
      <c r="F1192" s="707" t="s">
        <v>172</v>
      </c>
      <c r="G1192" s="710" t="s">
        <v>385</v>
      </c>
      <c r="H1192" s="709">
        <v>1</v>
      </c>
      <c r="J1192" s="697"/>
    </row>
    <row r="1193" spans="2:10" x14ac:dyDescent="0.2">
      <c r="B1193" s="707" t="str">
        <f t="shared" si="18"/>
        <v>EL OLIVO, VILLA DE ARISTA</v>
      </c>
      <c r="C1193" s="708">
        <v>181</v>
      </c>
      <c r="D1193" s="707" t="s">
        <v>1517</v>
      </c>
      <c r="E1193" s="709">
        <v>56</v>
      </c>
      <c r="F1193" s="707" t="s">
        <v>308</v>
      </c>
      <c r="G1193" s="710" t="s">
        <v>385</v>
      </c>
      <c r="H1193" s="709">
        <v>1</v>
      </c>
      <c r="J1193" s="697"/>
    </row>
    <row r="1194" spans="2:10" x14ac:dyDescent="0.2">
      <c r="B1194" s="707" t="str">
        <f t="shared" si="18"/>
        <v>EL OLMO, MEXQUITIC DE CARMONA</v>
      </c>
      <c r="C1194" s="708">
        <v>112</v>
      </c>
      <c r="D1194" s="707" t="s">
        <v>1518</v>
      </c>
      <c r="E1194" s="709">
        <v>21</v>
      </c>
      <c r="F1194" s="707" t="s">
        <v>209</v>
      </c>
      <c r="G1194" s="710" t="s">
        <v>385</v>
      </c>
      <c r="H1194" s="709">
        <v>1</v>
      </c>
      <c r="J1194" s="697"/>
    </row>
    <row r="1195" spans="2:10" x14ac:dyDescent="0.2">
      <c r="B1195" s="707" t="str">
        <f t="shared" si="18"/>
        <v>EL OREGANAL, CATORCE</v>
      </c>
      <c r="C1195" s="708">
        <v>171</v>
      </c>
      <c r="D1195" s="707" t="s">
        <v>1519</v>
      </c>
      <c r="E1195" s="709">
        <v>6</v>
      </c>
      <c r="F1195" s="707" t="s">
        <v>580</v>
      </c>
      <c r="G1195" s="710" t="s">
        <v>385</v>
      </c>
      <c r="H1195" s="709">
        <v>1</v>
      </c>
      <c r="J1195" s="697"/>
    </row>
    <row r="1196" spans="2:10" x14ac:dyDescent="0.2">
      <c r="B1196" s="707" t="str">
        <f t="shared" si="18"/>
        <v>EL ORGANITO, SANTA MARÍA DEL RÍO</v>
      </c>
      <c r="C1196" s="708">
        <v>161</v>
      </c>
      <c r="D1196" s="707" t="s">
        <v>1520</v>
      </c>
      <c r="E1196" s="709">
        <v>32</v>
      </c>
      <c r="F1196" s="707" t="s">
        <v>257</v>
      </c>
      <c r="G1196" s="710" t="s">
        <v>385</v>
      </c>
      <c r="H1196" s="709">
        <v>1</v>
      </c>
      <c r="J1196" s="697"/>
    </row>
    <row r="1197" spans="2:10" x14ac:dyDescent="0.2">
      <c r="B1197" s="707" t="str">
        <f t="shared" si="18"/>
        <v>EL ÓRGANO, SAN CIRO DE ACOSTA</v>
      </c>
      <c r="C1197" s="708">
        <v>40</v>
      </c>
      <c r="D1197" s="707" t="s">
        <v>1521</v>
      </c>
      <c r="E1197" s="709">
        <v>27</v>
      </c>
      <c r="F1197" s="707" t="s">
        <v>234</v>
      </c>
      <c r="G1197" s="710" t="s">
        <v>385</v>
      </c>
      <c r="H1197" s="709">
        <v>1</v>
      </c>
      <c r="J1197" s="697"/>
    </row>
    <row r="1198" spans="2:10" x14ac:dyDescent="0.2">
      <c r="B1198" s="707" t="str">
        <f t="shared" si="18"/>
        <v>EL ÓRGANO, TIERRA NUEVA</v>
      </c>
      <c r="C1198" s="708">
        <v>68</v>
      </c>
      <c r="D1198" s="707" t="s">
        <v>1521</v>
      </c>
      <c r="E1198" s="709">
        <v>43</v>
      </c>
      <c r="F1198" s="707" t="s">
        <v>293</v>
      </c>
      <c r="G1198" s="710" t="s">
        <v>385</v>
      </c>
      <c r="H1198" s="709">
        <v>1</v>
      </c>
      <c r="J1198" s="697"/>
    </row>
    <row r="1199" spans="2:10" x14ac:dyDescent="0.2">
      <c r="B1199" s="707" t="str">
        <f t="shared" si="18"/>
        <v>EL ORO, GUADALCÁZAR</v>
      </c>
      <c r="C1199" s="708">
        <v>32</v>
      </c>
      <c r="D1199" s="707" t="s">
        <v>1522</v>
      </c>
      <c r="E1199" s="709">
        <v>17</v>
      </c>
      <c r="F1199" s="707" t="s">
        <v>193</v>
      </c>
      <c r="G1199" s="710" t="s">
        <v>385</v>
      </c>
      <c r="H1199" s="709">
        <v>1</v>
      </c>
      <c r="J1199" s="697"/>
    </row>
    <row r="1200" spans="2:10" x14ac:dyDescent="0.2">
      <c r="B1200" s="707" t="str">
        <f t="shared" si="18"/>
        <v>EL OTATE, AQUISMÓN</v>
      </c>
      <c r="C1200" s="708">
        <v>19</v>
      </c>
      <c r="D1200" s="707" t="s">
        <v>1523</v>
      </c>
      <c r="E1200" s="709">
        <v>3</v>
      </c>
      <c r="F1200" s="707" t="s">
        <v>146</v>
      </c>
      <c r="G1200" s="710" t="s">
        <v>385</v>
      </c>
      <c r="H1200" s="709">
        <v>1</v>
      </c>
      <c r="J1200" s="697"/>
    </row>
    <row r="1201" spans="2:10" x14ac:dyDescent="0.2">
      <c r="B1201" s="707" t="str">
        <f t="shared" si="18"/>
        <v>EL PACHONCITO, AHUALULCO</v>
      </c>
      <c r="C1201" s="708">
        <v>117</v>
      </c>
      <c r="D1201" s="707" t="s">
        <v>1524</v>
      </c>
      <c r="E1201" s="709">
        <v>1</v>
      </c>
      <c r="F1201" s="707" t="s">
        <v>202</v>
      </c>
      <c r="G1201" s="710" t="s">
        <v>385</v>
      </c>
      <c r="H1201" s="709">
        <v>1</v>
      </c>
      <c r="J1201" s="697"/>
    </row>
    <row r="1202" spans="2:10" x14ac:dyDescent="0.2">
      <c r="B1202" s="707" t="str">
        <f t="shared" si="18"/>
        <v>EL PAJARITO, RAYÓN</v>
      </c>
      <c r="C1202" s="708">
        <v>26</v>
      </c>
      <c r="D1202" s="707" t="s">
        <v>1525</v>
      </c>
      <c r="E1202" s="709">
        <v>23</v>
      </c>
      <c r="F1202" s="707" t="s">
        <v>218</v>
      </c>
      <c r="G1202" s="710" t="s">
        <v>385</v>
      </c>
      <c r="H1202" s="709">
        <v>1</v>
      </c>
      <c r="J1202" s="697"/>
    </row>
    <row r="1203" spans="2:10" x14ac:dyDescent="0.2">
      <c r="B1203" s="707" t="str">
        <f t="shared" si="18"/>
        <v>EL PAJONAL, SANTA MARÍA DEL RÍO</v>
      </c>
      <c r="C1203" s="708">
        <v>410</v>
      </c>
      <c r="D1203" s="707" t="s">
        <v>1526</v>
      </c>
      <c r="E1203" s="709">
        <v>32</v>
      </c>
      <c r="F1203" s="707" t="s">
        <v>257</v>
      </c>
      <c r="G1203" s="710" t="s">
        <v>385</v>
      </c>
      <c r="H1203" s="709">
        <v>1</v>
      </c>
      <c r="J1203" s="697"/>
    </row>
    <row r="1204" spans="2:10" x14ac:dyDescent="0.2">
      <c r="B1204" s="707" t="str">
        <f t="shared" si="18"/>
        <v>EL PALMAR (EL PASO), CIUDAD VALLES</v>
      </c>
      <c r="C1204" s="708">
        <v>906</v>
      </c>
      <c r="D1204" s="707" t="s">
        <v>1527</v>
      </c>
      <c r="E1204" s="709">
        <v>13</v>
      </c>
      <c r="F1204" s="707" t="s">
        <v>181</v>
      </c>
      <c r="G1204" s="710" t="s">
        <v>385</v>
      </c>
      <c r="H1204" s="709">
        <v>1</v>
      </c>
      <c r="J1204" s="697"/>
    </row>
    <row r="1205" spans="2:10" x14ac:dyDescent="0.2">
      <c r="B1205" s="707" t="str">
        <f t="shared" si="18"/>
        <v>EL PALMAR DE CUATRO HERMANOS, SAN ANTONIO</v>
      </c>
      <c r="C1205" s="708">
        <v>70</v>
      </c>
      <c r="D1205" s="707" t="s">
        <v>1528</v>
      </c>
      <c r="E1205" s="709">
        <v>26</v>
      </c>
      <c r="F1205" s="707" t="s">
        <v>230</v>
      </c>
      <c r="G1205" s="710" t="s">
        <v>385</v>
      </c>
      <c r="H1205" s="709">
        <v>1</v>
      </c>
      <c r="J1205" s="697"/>
    </row>
    <row r="1206" spans="2:10" x14ac:dyDescent="0.2">
      <c r="B1206" s="707" t="str">
        <f t="shared" si="18"/>
        <v>EL PALMAR PRIMERO, MEXQUITIC DE CARMONA</v>
      </c>
      <c r="C1206" s="708">
        <v>55</v>
      </c>
      <c r="D1206" s="707" t="s">
        <v>1529</v>
      </c>
      <c r="E1206" s="709">
        <v>21</v>
      </c>
      <c r="F1206" s="707" t="s">
        <v>209</v>
      </c>
      <c r="G1206" s="710" t="s">
        <v>385</v>
      </c>
      <c r="H1206" s="709">
        <v>1</v>
      </c>
      <c r="J1206" s="697"/>
    </row>
    <row r="1207" spans="2:10" x14ac:dyDescent="0.2">
      <c r="B1207" s="707" t="str">
        <f t="shared" si="18"/>
        <v>EL PALMAR, SAN VICENTE TANCUAYALAB</v>
      </c>
      <c r="C1207" s="708">
        <v>78</v>
      </c>
      <c r="D1207" s="707" t="s">
        <v>1530</v>
      </c>
      <c r="E1207" s="709">
        <v>34</v>
      </c>
      <c r="F1207" s="707" t="s">
        <v>250</v>
      </c>
      <c r="G1207" s="710" t="s">
        <v>385</v>
      </c>
      <c r="H1207" s="709">
        <v>1</v>
      </c>
      <c r="J1207" s="697"/>
    </row>
    <row r="1208" spans="2:10" x14ac:dyDescent="0.2">
      <c r="B1208" s="707" t="str">
        <f t="shared" si="18"/>
        <v>EL PALMAR, TAMUÍN</v>
      </c>
      <c r="C1208" s="708">
        <v>85</v>
      </c>
      <c r="D1208" s="707" t="s">
        <v>1530</v>
      </c>
      <c r="E1208" s="709">
        <v>40</v>
      </c>
      <c r="F1208" s="707" t="s">
        <v>279</v>
      </c>
      <c r="G1208" s="710" t="s">
        <v>385</v>
      </c>
      <c r="H1208" s="709">
        <v>1</v>
      </c>
      <c r="J1208" s="697"/>
    </row>
    <row r="1209" spans="2:10" x14ac:dyDescent="0.2">
      <c r="B1209" s="707" t="str">
        <f t="shared" si="18"/>
        <v>EL PALMARITO, CERRITOS</v>
      </c>
      <c r="C1209" s="708">
        <v>20</v>
      </c>
      <c r="D1209" s="707" t="s">
        <v>1531</v>
      </c>
      <c r="E1209" s="709">
        <v>8</v>
      </c>
      <c r="F1209" s="707" t="s">
        <v>159</v>
      </c>
      <c r="G1209" s="710" t="s">
        <v>385</v>
      </c>
      <c r="H1209" s="709">
        <v>1</v>
      </c>
      <c r="J1209" s="697"/>
    </row>
    <row r="1210" spans="2:10" x14ac:dyDescent="0.2">
      <c r="B1210" s="707" t="str">
        <f t="shared" si="18"/>
        <v>EL PALMARITO, MATEHUALA</v>
      </c>
      <c r="C1210" s="708">
        <v>47</v>
      </c>
      <c r="D1210" s="707" t="s">
        <v>1531</v>
      </c>
      <c r="E1210" s="709">
        <v>20</v>
      </c>
      <c r="F1210" s="707" t="s">
        <v>170</v>
      </c>
      <c r="G1210" s="710" t="s">
        <v>385</v>
      </c>
      <c r="H1210" s="709">
        <v>1</v>
      </c>
      <c r="J1210" s="697"/>
    </row>
    <row r="1211" spans="2:10" x14ac:dyDescent="0.2">
      <c r="B1211" s="707" t="str">
        <f t="shared" si="18"/>
        <v>EL PALMITO, TAMAZUNCHALE</v>
      </c>
      <c r="C1211" s="708">
        <v>58</v>
      </c>
      <c r="D1211" s="707" t="s">
        <v>1532</v>
      </c>
      <c r="E1211" s="709">
        <v>37</v>
      </c>
      <c r="F1211" s="707" t="s">
        <v>262</v>
      </c>
      <c r="G1211" s="710" t="s">
        <v>385</v>
      </c>
      <c r="H1211" s="709">
        <v>1</v>
      </c>
      <c r="J1211" s="697"/>
    </row>
    <row r="1212" spans="2:10" x14ac:dyDescent="0.2">
      <c r="B1212" s="707" t="str">
        <f t="shared" si="18"/>
        <v>EL PALO ALTO, CÁRDENAS</v>
      </c>
      <c r="C1212" s="708">
        <v>37</v>
      </c>
      <c r="D1212" s="707" t="s">
        <v>1533</v>
      </c>
      <c r="E1212" s="709">
        <v>5</v>
      </c>
      <c r="F1212" s="707" t="s">
        <v>152</v>
      </c>
      <c r="G1212" s="710" t="s">
        <v>385</v>
      </c>
      <c r="H1212" s="709">
        <v>1</v>
      </c>
      <c r="J1212" s="697"/>
    </row>
    <row r="1213" spans="2:10" x14ac:dyDescent="0.2">
      <c r="B1213" s="707" t="str">
        <f t="shared" si="18"/>
        <v>EL PANDO, TANLAJÁS</v>
      </c>
      <c r="C1213" s="708">
        <v>23</v>
      </c>
      <c r="D1213" s="707" t="s">
        <v>1534</v>
      </c>
      <c r="E1213" s="709">
        <v>41</v>
      </c>
      <c r="F1213" s="707" t="s">
        <v>285</v>
      </c>
      <c r="G1213" s="710" t="s">
        <v>385</v>
      </c>
      <c r="H1213" s="709">
        <v>1</v>
      </c>
      <c r="J1213" s="697"/>
    </row>
    <row r="1214" spans="2:10" x14ac:dyDescent="0.2">
      <c r="B1214" s="707" t="str">
        <f t="shared" si="18"/>
        <v>EL PANTANO, CIUDAD VALLES</v>
      </c>
      <c r="C1214" s="708">
        <v>411</v>
      </c>
      <c r="D1214" s="707" t="s">
        <v>1535</v>
      </c>
      <c r="E1214" s="709">
        <v>13</v>
      </c>
      <c r="F1214" s="707" t="s">
        <v>181</v>
      </c>
      <c r="G1214" s="710" t="s">
        <v>385</v>
      </c>
      <c r="H1214" s="709">
        <v>1</v>
      </c>
      <c r="J1214" s="697"/>
    </row>
    <row r="1215" spans="2:10" x14ac:dyDescent="0.2">
      <c r="B1215" s="707" t="str">
        <f t="shared" si="18"/>
        <v>EL PAPALOTE, MATEHUALA</v>
      </c>
      <c r="C1215" s="708">
        <v>245</v>
      </c>
      <c r="D1215" s="707" t="s">
        <v>1536</v>
      </c>
      <c r="E1215" s="709">
        <v>20</v>
      </c>
      <c r="F1215" s="707" t="s">
        <v>170</v>
      </c>
      <c r="G1215" s="710" t="s">
        <v>385</v>
      </c>
      <c r="H1215" s="709">
        <v>1</v>
      </c>
      <c r="J1215" s="697"/>
    </row>
    <row r="1216" spans="2:10" x14ac:dyDescent="0.2">
      <c r="B1216" s="713" t="str">
        <f t="shared" si="18"/>
        <v>EL PARAÍSO, AXTLA DE TERRAZAS</v>
      </c>
      <c r="C1216" s="714">
        <v>40</v>
      </c>
      <c r="D1216" s="713" t="s">
        <v>1537</v>
      </c>
      <c r="E1216" s="715">
        <v>53</v>
      </c>
      <c r="F1216" s="713" t="s">
        <v>150</v>
      </c>
      <c r="G1216" s="716" t="s">
        <v>388</v>
      </c>
      <c r="H1216" s="715">
        <v>4</v>
      </c>
      <c r="J1216" s="697"/>
    </row>
    <row r="1217" spans="2:10" x14ac:dyDescent="0.2">
      <c r="B1217" s="707" t="str">
        <f t="shared" si="18"/>
        <v>EL PARAÍSO, CIUDAD FERNÁNDEZ</v>
      </c>
      <c r="C1217" s="708">
        <v>14</v>
      </c>
      <c r="D1217" s="707" t="s">
        <v>1537</v>
      </c>
      <c r="E1217" s="709">
        <v>11</v>
      </c>
      <c r="F1217" s="707" t="s">
        <v>177</v>
      </c>
      <c r="G1217" s="710" t="s">
        <v>385</v>
      </c>
      <c r="H1217" s="709">
        <v>1</v>
      </c>
      <c r="J1217" s="697"/>
    </row>
    <row r="1218" spans="2:10" x14ac:dyDescent="0.2">
      <c r="B1218" s="707" t="str">
        <f t="shared" si="18"/>
        <v>EL PASO DE LOS ALISOS, RIOVERDE</v>
      </c>
      <c r="C1218" s="708">
        <v>105</v>
      </c>
      <c r="D1218" s="707" t="s">
        <v>1538</v>
      </c>
      <c r="E1218" s="709">
        <v>24</v>
      </c>
      <c r="F1218" s="707" t="s">
        <v>175</v>
      </c>
      <c r="G1218" s="710" t="s">
        <v>385</v>
      </c>
      <c r="H1218" s="709">
        <v>1</v>
      </c>
      <c r="J1218" s="697"/>
    </row>
    <row r="1219" spans="2:10" x14ac:dyDescent="0.2">
      <c r="B1219" s="707" t="str">
        <f t="shared" si="18"/>
        <v>EL PASTILLO, AHUALULCO</v>
      </c>
      <c r="C1219" s="708">
        <v>27</v>
      </c>
      <c r="D1219" s="707" t="s">
        <v>1539</v>
      </c>
      <c r="E1219" s="709">
        <v>1</v>
      </c>
      <c r="F1219" s="707" t="s">
        <v>202</v>
      </c>
      <c r="G1219" s="710" t="s">
        <v>385</v>
      </c>
      <c r="H1219" s="709">
        <v>1</v>
      </c>
      <c r="J1219" s="697"/>
    </row>
    <row r="1220" spans="2:10" x14ac:dyDescent="0.2">
      <c r="B1220" s="707" t="str">
        <f t="shared" si="18"/>
        <v>EL PASTOR DE CORONADOS, CATORCE</v>
      </c>
      <c r="C1220" s="708">
        <v>28</v>
      </c>
      <c r="D1220" s="707" t="s">
        <v>1540</v>
      </c>
      <c r="E1220" s="709">
        <v>6</v>
      </c>
      <c r="F1220" s="707" t="s">
        <v>580</v>
      </c>
      <c r="G1220" s="710" t="s">
        <v>385</v>
      </c>
      <c r="H1220" s="709">
        <v>1</v>
      </c>
      <c r="J1220" s="697"/>
    </row>
    <row r="1221" spans="2:10" x14ac:dyDescent="0.2">
      <c r="B1221" s="707" t="str">
        <f t="shared" si="18"/>
        <v>EL PATOL, TIERRA NUEVA</v>
      </c>
      <c r="C1221" s="708">
        <v>84</v>
      </c>
      <c r="D1221" s="707" t="s">
        <v>1541</v>
      </c>
      <c r="E1221" s="709">
        <v>43</v>
      </c>
      <c r="F1221" s="707" t="s">
        <v>293</v>
      </c>
      <c r="G1221" s="710" t="s">
        <v>385</v>
      </c>
      <c r="H1221" s="709">
        <v>1</v>
      </c>
      <c r="J1221" s="697"/>
    </row>
    <row r="1222" spans="2:10" x14ac:dyDescent="0.2">
      <c r="B1222" s="707" t="str">
        <f t="shared" ref="B1222:B1285" si="19">CONCATENATE(D1222,","," ",F1222)</f>
        <v>EL PEDERNAL, MOCTEZUMA</v>
      </c>
      <c r="C1222" s="708">
        <v>113</v>
      </c>
      <c r="D1222" s="707" t="s">
        <v>1542</v>
      </c>
      <c r="E1222" s="709">
        <v>22</v>
      </c>
      <c r="F1222" s="707" t="s">
        <v>213</v>
      </c>
      <c r="G1222" s="710" t="s">
        <v>385</v>
      </c>
      <c r="H1222" s="709">
        <v>1</v>
      </c>
      <c r="J1222" s="697"/>
    </row>
    <row r="1223" spans="2:10" x14ac:dyDescent="0.2">
      <c r="B1223" s="707" t="str">
        <f t="shared" si="19"/>
        <v>EL PEDERNAL, VILLA DE ARISTA</v>
      </c>
      <c r="C1223" s="708">
        <v>93</v>
      </c>
      <c r="D1223" s="707" t="s">
        <v>1542</v>
      </c>
      <c r="E1223" s="709">
        <v>56</v>
      </c>
      <c r="F1223" s="707" t="s">
        <v>308</v>
      </c>
      <c r="G1223" s="710" t="s">
        <v>385</v>
      </c>
      <c r="H1223" s="709">
        <v>1</v>
      </c>
      <c r="J1223" s="697"/>
    </row>
    <row r="1224" spans="2:10" x14ac:dyDescent="0.2">
      <c r="B1224" s="707" t="str">
        <f t="shared" si="19"/>
        <v>EL PEDREGOSO, SANTA CATARINA</v>
      </c>
      <c r="C1224" s="708">
        <v>58</v>
      </c>
      <c r="D1224" s="707" t="s">
        <v>1543</v>
      </c>
      <c r="E1224" s="709">
        <v>31</v>
      </c>
      <c r="F1224" s="707" t="s">
        <v>254</v>
      </c>
      <c r="G1224" s="710" t="s">
        <v>385</v>
      </c>
      <c r="H1224" s="709">
        <v>1</v>
      </c>
      <c r="J1224" s="697"/>
    </row>
    <row r="1225" spans="2:10" x14ac:dyDescent="0.2">
      <c r="B1225" s="707" t="str">
        <f t="shared" si="19"/>
        <v>EL PELILLO, ALAQUINES</v>
      </c>
      <c r="C1225" s="708">
        <v>48</v>
      </c>
      <c r="D1225" s="707" t="s">
        <v>1544</v>
      </c>
      <c r="E1225" s="709">
        <v>2</v>
      </c>
      <c r="F1225" s="707" t="s">
        <v>144</v>
      </c>
      <c r="G1225" s="710" t="s">
        <v>385</v>
      </c>
      <c r="H1225" s="709">
        <v>1</v>
      </c>
      <c r="J1225" s="697"/>
    </row>
    <row r="1226" spans="2:10" x14ac:dyDescent="0.2">
      <c r="B1226" s="707" t="str">
        <f t="shared" si="19"/>
        <v>EL PEMOCHE, AQUISMÓN</v>
      </c>
      <c r="C1226" s="708">
        <v>282</v>
      </c>
      <c r="D1226" s="707" t="s">
        <v>1545</v>
      </c>
      <c r="E1226" s="709">
        <v>3</v>
      </c>
      <c r="F1226" s="707" t="s">
        <v>146</v>
      </c>
      <c r="G1226" s="710" t="s">
        <v>385</v>
      </c>
      <c r="H1226" s="709">
        <v>1</v>
      </c>
      <c r="J1226" s="697"/>
    </row>
    <row r="1227" spans="2:10" x14ac:dyDescent="0.2">
      <c r="B1227" s="707" t="str">
        <f t="shared" si="19"/>
        <v>EL PEMUCHE VIEJO, SAN MARTÍN CHALCHICUAUTLA</v>
      </c>
      <c r="C1227" s="708">
        <v>60</v>
      </c>
      <c r="D1227" s="707" t="s">
        <v>1546</v>
      </c>
      <c r="E1227" s="709">
        <v>29</v>
      </c>
      <c r="F1227" s="707" t="s">
        <v>242</v>
      </c>
      <c r="G1227" s="710" t="s">
        <v>385</v>
      </c>
      <c r="H1227" s="709">
        <v>1</v>
      </c>
      <c r="J1227" s="697"/>
    </row>
    <row r="1228" spans="2:10" x14ac:dyDescent="0.2">
      <c r="B1228" s="707" t="str">
        <f t="shared" si="19"/>
        <v>EL PEÑASCO, TAMUÍN</v>
      </c>
      <c r="C1228" s="708">
        <v>378</v>
      </c>
      <c r="D1228" s="707" t="s">
        <v>1547</v>
      </c>
      <c r="E1228" s="709">
        <v>40</v>
      </c>
      <c r="F1228" s="707" t="s">
        <v>279</v>
      </c>
      <c r="G1228" s="710" t="s">
        <v>385</v>
      </c>
      <c r="H1228" s="709">
        <v>1</v>
      </c>
      <c r="J1228" s="697"/>
    </row>
    <row r="1229" spans="2:10" x14ac:dyDescent="0.2">
      <c r="B1229" s="713" t="str">
        <f t="shared" si="19"/>
        <v>EL PEÑÓN, SAN LUIS POTOSÍ</v>
      </c>
      <c r="C1229" s="714">
        <v>594</v>
      </c>
      <c r="D1229" s="713" t="s">
        <v>1548</v>
      </c>
      <c r="E1229" s="715">
        <v>28</v>
      </c>
      <c r="F1229" s="713" t="s">
        <v>239</v>
      </c>
      <c r="G1229" s="716" t="s">
        <v>387</v>
      </c>
      <c r="H1229" s="715">
        <v>3</v>
      </c>
      <c r="J1229" s="697"/>
    </row>
    <row r="1230" spans="2:10" x14ac:dyDescent="0.2">
      <c r="B1230" s="707" t="str">
        <f t="shared" si="19"/>
        <v>EL PEÑÓN, SANTA MARÍA DEL RÍO</v>
      </c>
      <c r="C1230" s="708">
        <v>470</v>
      </c>
      <c r="D1230" s="707" t="s">
        <v>1548</v>
      </c>
      <c r="E1230" s="709">
        <v>32</v>
      </c>
      <c r="F1230" s="707" t="s">
        <v>257</v>
      </c>
      <c r="G1230" s="710" t="s">
        <v>385</v>
      </c>
      <c r="H1230" s="709">
        <v>1</v>
      </c>
      <c r="J1230" s="697"/>
    </row>
    <row r="1231" spans="2:10" x14ac:dyDescent="0.2">
      <c r="B1231" s="707" t="str">
        <f t="shared" si="19"/>
        <v>EL PESCADITO, RIOVERDE</v>
      </c>
      <c r="C1231" s="708">
        <v>61</v>
      </c>
      <c r="D1231" s="707" t="s">
        <v>1549</v>
      </c>
      <c r="E1231" s="709">
        <v>24</v>
      </c>
      <c r="F1231" s="707" t="s">
        <v>175</v>
      </c>
      <c r="G1231" s="710" t="s">
        <v>385</v>
      </c>
      <c r="H1231" s="709">
        <v>1</v>
      </c>
      <c r="J1231" s="697"/>
    </row>
    <row r="1232" spans="2:10" x14ac:dyDescent="0.2">
      <c r="B1232" s="707" t="str">
        <f t="shared" si="19"/>
        <v>EL PICACHO, MOCTEZUMA</v>
      </c>
      <c r="C1232" s="708">
        <v>35</v>
      </c>
      <c r="D1232" s="707" t="s">
        <v>1550</v>
      </c>
      <c r="E1232" s="709">
        <v>22</v>
      </c>
      <c r="F1232" s="707" t="s">
        <v>213</v>
      </c>
      <c r="G1232" s="710" t="s">
        <v>385</v>
      </c>
      <c r="H1232" s="709">
        <v>1</v>
      </c>
      <c r="J1232" s="697"/>
    </row>
    <row r="1233" spans="2:10" x14ac:dyDescent="0.2">
      <c r="B1233" s="707" t="str">
        <f t="shared" si="19"/>
        <v>EL PINALITO, SANTA MARÍA DEL RÍO</v>
      </c>
      <c r="C1233" s="708">
        <v>300</v>
      </c>
      <c r="D1233" s="707" t="s">
        <v>1551</v>
      </c>
      <c r="E1233" s="709">
        <v>32</v>
      </c>
      <c r="F1233" s="707" t="s">
        <v>257</v>
      </c>
      <c r="G1233" s="710" t="s">
        <v>385</v>
      </c>
      <c r="H1233" s="709">
        <v>1</v>
      </c>
      <c r="J1233" s="697"/>
    </row>
    <row r="1234" spans="2:10" x14ac:dyDescent="0.2">
      <c r="B1234" s="707" t="str">
        <f t="shared" si="19"/>
        <v>EL PINITO, SAN CIRO DE ACOSTA</v>
      </c>
      <c r="C1234" s="708">
        <v>49</v>
      </c>
      <c r="D1234" s="707" t="s">
        <v>1552</v>
      </c>
      <c r="E1234" s="709">
        <v>27</v>
      </c>
      <c r="F1234" s="707" t="s">
        <v>234</v>
      </c>
      <c r="G1234" s="710" t="s">
        <v>385</v>
      </c>
      <c r="H1234" s="709">
        <v>1</v>
      </c>
      <c r="J1234" s="697"/>
    </row>
    <row r="1235" spans="2:10" x14ac:dyDescent="0.2">
      <c r="B1235" s="707" t="str">
        <f t="shared" si="19"/>
        <v>EL PINITO, SAN CIRO DE ACOSTA</v>
      </c>
      <c r="C1235" s="708">
        <v>74</v>
      </c>
      <c r="D1235" s="707" t="s">
        <v>1552</v>
      </c>
      <c r="E1235" s="709">
        <v>27</v>
      </c>
      <c r="F1235" s="707" t="s">
        <v>234</v>
      </c>
      <c r="G1235" s="710" t="s">
        <v>385</v>
      </c>
      <c r="H1235" s="709">
        <v>1</v>
      </c>
      <c r="J1235" s="697"/>
    </row>
    <row r="1236" spans="2:10" x14ac:dyDescent="0.2">
      <c r="B1236" s="707" t="str">
        <f t="shared" si="19"/>
        <v>EL PINO, XILITLA</v>
      </c>
      <c r="C1236" s="708">
        <v>212</v>
      </c>
      <c r="D1236" s="707" t="s">
        <v>1553</v>
      </c>
      <c r="E1236" s="709">
        <v>54</v>
      </c>
      <c r="F1236" s="707" t="s">
        <v>326</v>
      </c>
      <c r="G1236" s="710" t="s">
        <v>385</v>
      </c>
      <c r="H1236" s="709">
        <v>1</v>
      </c>
      <c r="J1236" s="697"/>
    </row>
    <row r="1237" spans="2:10" x14ac:dyDescent="0.2">
      <c r="B1237" s="707" t="str">
        <f t="shared" si="19"/>
        <v>EL PIÑAL, TAMAZUNCHALE</v>
      </c>
      <c r="C1237" s="708">
        <v>139</v>
      </c>
      <c r="D1237" s="707" t="s">
        <v>1554</v>
      </c>
      <c r="E1237" s="709">
        <v>37</v>
      </c>
      <c r="F1237" s="707" t="s">
        <v>262</v>
      </c>
      <c r="G1237" s="710" t="s">
        <v>385</v>
      </c>
      <c r="H1237" s="709">
        <v>1</v>
      </c>
      <c r="J1237" s="697"/>
    </row>
    <row r="1238" spans="2:10" x14ac:dyDescent="0.2">
      <c r="B1238" s="707" t="str">
        <f t="shared" si="19"/>
        <v>EL PIQUÍN, TIERRA NUEVA</v>
      </c>
      <c r="C1238" s="708">
        <v>90</v>
      </c>
      <c r="D1238" s="707" t="s">
        <v>1555</v>
      </c>
      <c r="E1238" s="709">
        <v>43</v>
      </c>
      <c r="F1238" s="707" t="s">
        <v>293</v>
      </c>
      <c r="G1238" s="710" t="s">
        <v>385</v>
      </c>
      <c r="H1238" s="709">
        <v>1</v>
      </c>
      <c r="J1238" s="697"/>
    </row>
    <row r="1239" spans="2:10" x14ac:dyDescent="0.2">
      <c r="B1239" s="707" t="str">
        <f t="shared" si="19"/>
        <v>EL PIRUCHE, RAYÓN</v>
      </c>
      <c r="C1239" s="708">
        <v>29</v>
      </c>
      <c r="D1239" s="707" t="s">
        <v>1556</v>
      </c>
      <c r="E1239" s="709">
        <v>23</v>
      </c>
      <c r="F1239" s="707" t="s">
        <v>218</v>
      </c>
      <c r="G1239" s="710" t="s">
        <v>385</v>
      </c>
      <c r="H1239" s="709">
        <v>1</v>
      </c>
      <c r="J1239" s="697"/>
    </row>
    <row r="1240" spans="2:10" x14ac:dyDescent="0.2">
      <c r="B1240" s="713" t="str">
        <f t="shared" si="19"/>
        <v>EL PITAHAYO (SANTA CRUZ DEL PITAYO), SAN CIRO DE ACOSTA</v>
      </c>
      <c r="C1240" s="714">
        <v>50</v>
      </c>
      <c r="D1240" s="713" t="s">
        <v>1557</v>
      </c>
      <c r="E1240" s="715">
        <v>27</v>
      </c>
      <c r="F1240" s="713" t="s">
        <v>234</v>
      </c>
      <c r="G1240" s="716" t="s">
        <v>386</v>
      </c>
      <c r="H1240" s="715">
        <v>2</v>
      </c>
      <c r="J1240" s="697"/>
    </row>
    <row r="1241" spans="2:10" x14ac:dyDescent="0.2">
      <c r="B1241" s="707" t="str">
        <f t="shared" si="19"/>
        <v>EL PLAN, SANTA MARÍA DEL RÍO</v>
      </c>
      <c r="C1241" s="708">
        <v>445</v>
      </c>
      <c r="D1241" s="707" t="s">
        <v>1558</v>
      </c>
      <c r="E1241" s="709">
        <v>32</v>
      </c>
      <c r="F1241" s="707" t="s">
        <v>257</v>
      </c>
      <c r="G1241" s="710" t="s">
        <v>385</v>
      </c>
      <c r="H1241" s="709">
        <v>1</v>
      </c>
      <c r="J1241" s="697"/>
    </row>
    <row r="1242" spans="2:10" x14ac:dyDescent="0.2">
      <c r="B1242" s="707" t="str">
        <f t="shared" si="19"/>
        <v>EL PLATANITO NÚMERO TRES, CIUDAD VALLES</v>
      </c>
      <c r="C1242" s="708">
        <v>147</v>
      </c>
      <c r="D1242" s="707" t="s">
        <v>1559</v>
      </c>
      <c r="E1242" s="709">
        <v>13</v>
      </c>
      <c r="F1242" s="707" t="s">
        <v>181</v>
      </c>
      <c r="G1242" s="710" t="s">
        <v>385</v>
      </c>
      <c r="H1242" s="709">
        <v>1</v>
      </c>
      <c r="J1242" s="697"/>
    </row>
    <row r="1243" spans="2:10" x14ac:dyDescent="0.2">
      <c r="B1243" s="707" t="str">
        <f t="shared" si="19"/>
        <v>EL PLATANITO UNO, CIUDAD VALLES</v>
      </c>
      <c r="C1243" s="708">
        <v>144</v>
      </c>
      <c r="D1243" s="707" t="s">
        <v>1560</v>
      </c>
      <c r="E1243" s="709">
        <v>13</v>
      </c>
      <c r="F1243" s="707" t="s">
        <v>181</v>
      </c>
      <c r="G1243" s="710" t="s">
        <v>385</v>
      </c>
      <c r="H1243" s="709">
        <v>1</v>
      </c>
      <c r="J1243" s="697"/>
    </row>
    <row r="1244" spans="2:10" x14ac:dyDescent="0.2">
      <c r="B1244" s="713" t="str">
        <f t="shared" si="19"/>
        <v>EL PLATANITO, EL NARANJO</v>
      </c>
      <c r="C1244" s="714">
        <v>66</v>
      </c>
      <c r="D1244" s="713" t="s">
        <v>1561</v>
      </c>
      <c r="E1244" s="715">
        <v>58</v>
      </c>
      <c r="F1244" s="713" t="s">
        <v>190</v>
      </c>
      <c r="G1244" s="716" t="s">
        <v>386</v>
      </c>
      <c r="H1244" s="715">
        <v>2</v>
      </c>
      <c r="J1244" s="697"/>
    </row>
    <row r="1245" spans="2:10" x14ac:dyDescent="0.2">
      <c r="B1245" s="707" t="str">
        <f t="shared" si="19"/>
        <v>EL PLATANITO, TAMAZUNCHALE</v>
      </c>
      <c r="C1245" s="708">
        <v>67</v>
      </c>
      <c r="D1245" s="707" t="s">
        <v>1561</v>
      </c>
      <c r="E1245" s="709">
        <v>37</v>
      </c>
      <c r="F1245" s="707" t="s">
        <v>262</v>
      </c>
      <c r="G1245" s="710" t="s">
        <v>385</v>
      </c>
      <c r="H1245" s="709">
        <v>1</v>
      </c>
      <c r="J1245" s="697"/>
    </row>
    <row r="1246" spans="2:10" x14ac:dyDescent="0.2">
      <c r="B1246" s="707" t="str">
        <f t="shared" si="19"/>
        <v>EL POCITO, LAGUNILLAS</v>
      </c>
      <c r="C1246" s="708">
        <v>34</v>
      </c>
      <c r="D1246" s="707" t="s">
        <v>1562</v>
      </c>
      <c r="E1246" s="709">
        <v>19</v>
      </c>
      <c r="F1246" s="707" t="s">
        <v>200</v>
      </c>
      <c r="G1246" s="710" t="s">
        <v>385</v>
      </c>
      <c r="H1246" s="709">
        <v>1</v>
      </c>
      <c r="J1246" s="697"/>
    </row>
    <row r="1247" spans="2:10" x14ac:dyDescent="0.2">
      <c r="B1247" s="707" t="str">
        <f t="shared" si="19"/>
        <v>EL POCITO, VENADO</v>
      </c>
      <c r="C1247" s="708">
        <v>98</v>
      </c>
      <c r="D1247" s="707" t="s">
        <v>1562</v>
      </c>
      <c r="E1247" s="709">
        <v>45</v>
      </c>
      <c r="F1247" s="707" t="s">
        <v>303</v>
      </c>
      <c r="G1247" s="710" t="s">
        <v>385</v>
      </c>
      <c r="H1247" s="709">
        <v>1</v>
      </c>
      <c r="J1247" s="697"/>
    </row>
    <row r="1248" spans="2:10" x14ac:dyDescent="0.2">
      <c r="B1248" s="707" t="str">
        <f t="shared" si="19"/>
        <v>EL POCITO, VILLA HIDALGO</v>
      </c>
      <c r="C1248" s="708">
        <v>32</v>
      </c>
      <c r="D1248" s="707" t="s">
        <v>1562</v>
      </c>
      <c r="E1248" s="709">
        <v>51</v>
      </c>
      <c r="F1248" s="707" t="s">
        <v>204</v>
      </c>
      <c r="G1248" s="710" t="s">
        <v>385</v>
      </c>
      <c r="H1248" s="709">
        <v>1</v>
      </c>
      <c r="J1248" s="697"/>
    </row>
    <row r="1249" spans="2:10" x14ac:dyDescent="0.2">
      <c r="B1249" s="713" t="str">
        <f t="shared" si="19"/>
        <v>EL PORVENIR, CIUDAD DEL MAÍZ</v>
      </c>
      <c r="C1249" s="714">
        <v>72</v>
      </c>
      <c r="D1249" s="713" t="s">
        <v>1563</v>
      </c>
      <c r="E1249" s="715">
        <v>10</v>
      </c>
      <c r="F1249" s="713" t="s">
        <v>172</v>
      </c>
      <c r="G1249" s="716" t="s">
        <v>386</v>
      </c>
      <c r="H1249" s="715">
        <v>2</v>
      </c>
      <c r="J1249" s="697"/>
    </row>
    <row r="1250" spans="2:10" x14ac:dyDescent="0.2">
      <c r="B1250" s="707" t="str">
        <f t="shared" si="19"/>
        <v>EL POSTE (EL VERDE), CIUDAD VALLES</v>
      </c>
      <c r="C1250" s="708">
        <v>1017</v>
      </c>
      <c r="D1250" s="707" t="s">
        <v>1564</v>
      </c>
      <c r="E1250" s="709">
        <v>13</v>
      </c>
      <c r="F1250" s="707" t="s">
        <v>181</v>
      </c>
      <c r="G1250" s="710" t="s">
        <v>385</v>
      </c>
      <c r="H1250" s="709">
        <v>1</v>
      </c>
      <c r="J1250" s="697"/>
    </row>
    <row r="1251" spans="2:10" x14ac:dyDescent="0.2">
      <c r="B1251" s="707" t="str">
        <f t="shared" si="19"/>
        <v>EL POTRERO DE LOS SAUCEDA, SANTA CATARINA</v>
      </c>
      <c r="C1251" s="708">
        <v>24</v>
      </c>
      <c r="D1251" s="707" t="s">
        <v>1565</v>
      </c>
      <c r="E1251" s="709">
        <v>31</v>
      </c>
      <c r="F1251" s="707" t="s">
        <v>254</v>
      </c>
      <c r="G1251" s="710" t="s">
        <v>385</v>
      </c>
      <c r="H1251" s="709">
        <v>1</v>
      </c>
      <c r="J1251" s="697"/>
    </row>
    <row r="1252" spans="2:10" x14ac:dyDescent="0.2">
      <c r="B1252" s="707" t="str">
        <f t="shared" si="19"/>
        <v>EL POTRERO DE SAN ISIDRO, SANTA MARÍA DEL RÍO</v>
      </c>
      <c r="C1252" s="708">
        <v>199</v>
      </c>
      <c r="D1252" s="707" t="s">
        <v>1566</v>
      </c>
      <c r="E1252" s="709">
        <v>32</v>
      </c>
      <c r="F1252" s="707" t="s">
        <v>257</v>
      </c>
      <c r="G1252" s="710" t="s">
        <v>385</v>
      </c>
      <c r="H1252" s="709">
        <v>1</v>
      </c>
      <c r="J1252" s="697"/>
    </row>
    <row r="1253" spans="2:10" x14ac:dyDescent="0.2">
      <c r="B1253" s="707" t="str">
        <f t="shared" si="19"/>
        <v>EL POTRERO, CATORCE</v>
      </c>
      <c r="C1253" s="708">
        <v>32</v>
      </c>
      <c r="D1253" s="707" t="s">
        <v>1567</v>
      </c>
      <c r="E1253" s="709">
        <v>6</v>
      </c>
      <c r="F1253" s="707" t="s">
        <v>580</v>
      </c>
      <c r="G1253" s="710" t="s">
        <v>385</v>
      </c>
      <c r="H1253" s="709">
        <v>1</v>
      </c>
      <c r="J1253" s="697"/>
    </row>
    <row r="1254" spans="2:10" x14ac:dyDescent="0.2">
      <c r="B1254" s="707" t="str">
        <f t="shared" si="19"/>
        <v>EL POTRERO, SAN MARTÍN CHALCHICUAUTLA</v>
      </c>
      <c r="C1254" s="708">
        <v>65</v>
      </c>
      <c r="D1254" s="707" t="s">
        <v>1567</v>
      </c>
      <c r="E1254" s="709">
        <v>29</v>
      </c>
      <c r="F1254" s="707" t="s">
        <v>242</v>
      </c>
      <c r="G1254" s="710" t="s">
        <v>385</v>
      </c>
      <c r="H1254" s="709">
        <v>1</v>
      </c>
      <c r="J1254" s="697"/>
    </row>
    <row r="1255" spans="2:10" x14ac:dyDescent="0.2">
      <c r="B1255" s="713" t="str">
        <f t="shared" si="19"/>
        <v>EL POTRERO, SANTA CATARINA</v>
      </c>
      <c r="C1255" s="714">
        <v>122</v>
      </c>
      <c r="D1255" s="713" t="s">
        <v>1567</v>
      </c>
      <c r="E1255" s="715">
        <v>31</v>
      </c>
      <c r="F1255" s="713" t="s">
        <v>254</v>
      </c>
      <c r="G1255" s="716" t="s">
        <v>386</v>
      </c>
      <c r="H1255" s="715">
        <v>2</v>
      </c>
      <c r="J1255" s="697"/>
    </row>
    <row r="1256" spans="2:10" x14ac:dyDescent="0.2">
      <c r="B1256" s="707" t="str">
        <f t="shared" si="19"/>
        <v>EL POTRERO, XILITLA</v>
      </c>
      <c r="C1256" s="708">
        <v>215</v>
      </c>
      <c r="D1256" s="707" t="s">
        <v>1567</v>
      </c>
      <c r="E1256" s="709">
        <v>54</v>
      </c>
      <c r="F1256" s="707" t="s">
        <v>326</v>
      </c>
      <c r="G1256" s="710" t="s">
        <v>385</v>
      </c>
      <c r="H1256" s="709">
        <v>1</v>
      </c>
      <c r="J1256" s="697"/>
    </row>
    <row r="1257" spans="2:10" x14ac:dyDescent="0.2">
      <c r="B1257" s="707" t="str">
        <f t="shared" si="19"/>
        <v>EL POTRO, SALINAS</v>
      </c>
      <c r="C1257" s="708">
        <v>22</v>
      </c>
      <c r="D1257" s="707" t="s">
        <v>1568</v>
      </c>
      <c r="E1257" s="709">
        <v>25</v>
      </c>
      <c r="F1257" s="707" t="s">
        <v>165</v>
      </c>
      <c r="G1257" s="710" t="s">
        <v>385</v>
      </c>
      <c r="H1257" s="709">
        <v>1</v>
      </c>
      <c r="J1257" s="697"/>
    </row>
    <row r="1258" spans="2:10" x14ac:dyDescent="0.2">
      <c r="B1258" s="707" t="str">
        <f t="shared" si="19"/>
        <v>EL POZO VIEJO, CATORCE</v>
      </c>
      <c r="C1258" s="708">
        <v>114</v>
      </c>
      <c r="D1258" s="707" t="s">
        <v>1569</v>
      </c>
      <c r="E1258" s="709">
        <v>6</v>
      </c>
      <c r="F1258" s="707" t="s">
        <v>580</v>
      </c>
      <c r="G1258" s="710" t="s">
        <v>385</v>
      </c>
      <c r="H1258" s="709">
        <v>1</v>
      </c>
      <c r="J1258" s="697"/>
    </row>
    <row r="1259" spans="2:10" x14ac:dyDescent="0.2">
      <c r="B1259" s="707" t="str">
        <f t="shared" si="19"/>
        <v>EL POZO, VILLA DE ARISTA</v>
      </c>
      <c r="C1259" s="708">
        <v>22</v>
      </c>
      <c r="D1259" s="707" t="s">
        <v>1570</v>
      </c>
      <c r="E1259" s="709">
        <v>56</v>
      </c>
      <c r="F1259" s="707" t="s">
        <v>308</v>
      </c>
      <c r="G1259" s="710" t="s">
        <v>385</v>
      </c>
      <c r="H1259" s="709">
        <v>1</v>
      </c>
      <c r="J1259" s="697"/>
    </row>
    <row r="1260" spans="2:10" x14ac:dyDescent="0.2">
      <c r="B1260" s="707" t="str">
        <f t="shared" si="19"/>
        <v>EL POZOTE, VENADO</v>
      </c>
      <c r="C1260" s="708">
        <v>39</v>
      </c>
      <c r="D1260" s="707" t="s">
        <v>1571</v>
      </c>
      <c r="E1260" s="709">
        <v>45</v>
      </c>
      <c r="F1260" s="707" t="s">
        <v>303</v>
      </c>
      <c r="G1260" s="710" t="s">
        <v>385</v>
      </c>
      <c r="H1260" s="709">
        <v>1</v>
      </c>
      <c r="J1260" s="697"/>
    </row>
    <row r="1261" spans="2:10" x14ac:dyDescent="0.2">
      <c r="B1261" s="707" t="str">
        <f t="shared" si="19"/>
        <v>EL PROGRESO, AXTLA DE TERRAZAS</v>
      </c>
      <c r="C1261" s="708">
        <v>78</v>
      </c>
      <c r="D1261" s="707" t="s">
        <v>1572</v>
      </c>
      <c r="E1261" s="709">
        <v>53</v>
      </c>
      <c r="F1261" s="707" t="s">
        <v>150</v>
      </c>
      <c r="G1261" s="710" t="s">
        <v>385</v>
      </c>
      <c r="H1261" s="709">
        <v>1</v>
      </c>
      <c r="J1261" s="697"/>
    </row>
    <row r="1262" spans="2:10" x14ac:dyDescent="0.2">
      <c r="B1262" s="707" t="str">
        <f t="shared" si="19"/>
        <v>EL PUEBLITO, MOCTEZUMA</v>
      </c>
      <c r="C1262" s="708">
        <v>96</v>
      </c>
      <c r="D1262" s="707" t="s">
        <v>1573</v>
      </c>
      <c r="E1262" s="709">
        <v>22</v>
      </c>
      <c r="F1262" s="707" t="s">
        <v>213</v>
      </c>
      <c r="G1262" s="710" t="s">
        <v>385</v>
      </c>
      <c r="H1262" s="709">
        <v>1</v>
      </c>
      <c r="J1262" s="697"/>
    </row>
    <row r="1263" spans="2:10" x14ac:dyDescent="0.2">
      <c r="B1263" s="713" t="str">
        <f t="shared" si="19"/>
        <v>EL PUEBLITO, SANTA MARÍA DEL RÍO</v>
      </c>
      <c r="C1263" s="714">
        <v>204</v>
      </c>
      <c r="D1263" s="713" t="s">
        <v>1573</v>
      </c>
      <c r="E1263" s="715">
        <v>32</v>
      </c>
      <c r="F1263" s="713" t="s">
        <v>257</v>
      </c>
      <c r="G1263" s="716" t="s">
        <v>386</v>
      </c>
      <c r="H1263" s="715">
        <v>2</v>
      </c>
      <c r="J1263" s="697"/>
    </row>
    <row r="1264" spans="2:10" x14ac:dyDescent="0.2">
      <c r="B1264" s="707" t="str">
        <f t="shared" si="19"/>
        <v>EL PUENTE (EJIDO GUAYABOS), SANTA CATARINA</v>
      </c>
      <c r="C1264" s="708">
        <v>11</v>
      </c>
      <c r="D1264" s="707" t="s">
        <v>1574</v>
      </c>
      <c r="E1264" s="709">
        <v>31</v>
      </c>
      <c r="F1264" s="707" t="s">
        <v>254</v>
      </c>
      <c r="G1264" s="710" t="s">
        <v>385</v>
      </c>
      <c r="H1264" s="709">
        <v>1</v>
      </c>
      <c r="J1264" s="697"/>
    </row>
    <row r="1265" spans="2:10" x14ac:dyDescent="0.2">
      <c r="B1265" s="707" t="str">
        <f t="shared" si="19"/>
        <v>EL PUENTE DOS (LA CURVA CHICA), TAMPAMOLÓN CORONA</v>
      </c>
      <c r="C1265" s="708">
        <v>67</v>
      </c>
      <c r="D1265" s="707" t="s">
        <v>1575</v>
      </c>
      <c r="E1265" s="709">
        <v>39</v>
      </c>
      <c r="F1265" s="707" t="s">
        <v>276</v>
      </c>
      <c r="G1265" s="710" t="s">
        <v>385</v>
      </c>
      <c r="H1265" s="709">
        <v>1</v>
      </c>
      <c r="J1265" s="697"/>
    </row>
    <row r="1266" spans="2:10" x14ac:dyDescent="0.2">
      <c r="B1266" s="713" t="str">
        <f t="shared" si="19"/>
        <v>EL PUENTE UNO, TAMPAMOLÓN CORONA</v>
      </c>
      <c r="C1266" s="714">
        <v>66</v>
      </c>
      <c r="D1266" s="713" t="s">
        <v>1576</v>
      </c>
      <c r="E1266" s="715">
        <v>39</v>
      </c>
      <c r="F1266" s="713" t="s">
        <v>276</v>
      </c>
      <c r="G1266" s="716" t="s">
        <v>386</v>
      </c>
      <c r="H1266" s="715">
        <v>2</v>
      </c>
      <c r="J1266" s="697"/>
    </row>
    <row r="1267" spans="2:10" x14ac:dyDescent="0.2">
      <c r="B1267" s="707" t="str">
        <f t="shared" si="19"/>
        <v>EL PUERTECITO, CIUDAD DEL MAÍZ</v>
      </c>
      <c r="C1267" s="708">
        <v>119</v>
      </c>
      <c r="D1267" s="707" t="s">
        <v>1577</v>
      </c>
      <c r="E1267" s="709">
        <v>10</v>
      </c>
      <c r="F1267" s="707" t="s">
        <v>172</v>
      </c>
      <c r="G1267" s="710" t="s">
        <v>385</v>
      </c>
      <c r="H1267" s="709">
        <v>1</v>
      </c>
      <c r="J1267" s="697"/>
    </row>
    <row r="1268" spans="2:10" x14ac:dyDescent="0.2">
      <c r="B1268" s="707" t="str">
        <f t="shared" si="19"/>
        <v>EL PUERTECITO, SANTA MARÍA DEL RÍO</v>
      </c>
      <c r="C1268" s="708">
        <v>340</v>
      </c>
      <c r="D1268" s="707" t="s">
        <v>1577</v>
      </c>
      <c r="E1268" s="709">
        <v>32</v>
      </c>
      <c r="F1268" s="707" t="s">
        <v>257</v>
      </c>
      <c r="G1268" s="710" t="s">
        <v>385</v>
      </c>
      <c r="H1268" s="709">
        <v>1</v>
      </c>
      <c r="J1268" s="697"/>
    </row>
    <row r="1269" spans="2:10" x14ac:dyDescent="0.2">
      <c r="B1269" s="707" t="str">
        <f t="shared" si="19"/>
        <v>EL PUERTO (TZINEJA SEGUNDA SECCIÓN), HUEHUETLÁN</v>
      </c>
      <c r="C1269" s="708">
        <v>56</v>
      </c>
      <c r="D1269" s="707" t="s">
        <v>1578</v>
      </c>
      <c r="E1269" s="709">
        <v>18</v>
      </c>
      <c r="F1269" s="707" t="s">
        <v>196</v>
      </c>
      <c r="G1269" s="710" t="s">
        <v>385</v>
      </c>
      <c r="H1269" s="709">
        <v>1</v>
      </c>
      <c r="J1269" s="697"/>
    </row>
    <row r="1270" spans="2:10" x14ac:dyDescent="0.2">
      <c r="B1270" s="707" t="str">
        <f t="shared" si="19"/>
        <v>EL PUERTO DE DUQUES, MOCTEZUMA</v>
      </c>
      <c r="C1270" s="708">
        <v>167</v>
      </c>
      <c r="D1270" s="707" t="s">
        <v>1579</v>
      </c>
      <c r="E1270" s="709">
        <v>22</v>
      </c>
      <c r="F1270" s="707" t="s">
        <v>213</v>
      </c>
      <c r="G1270" s="710" t="s">
        <v>385</v>
      </c>
      <c r="H1270" s="709">
        <v>1</v>
      </c>
      <c r="J1270" s="697"/>
    </row>
    <row r="1271" spans="2:10" x14ac:dyDescent="0.2">
      <c r="B1271" s="707" t="str">
        <f t="shared" si="19"/>
        <v>EL PUERTO DE LA CLAVELLINA, GUADALCÁZAR</v>
      </c>
      <c r="C1271" s="708">
        <v>10</v>
      </c>
      <c r="D1271" s="707" t="s">
        <v>1580</v>
      </c>
      <c r="E1271" s="709">
        <v>17</v>
      </c>
      <c r="F1271" s="707" t="s">
        <v>193</v>
      </c>
      <c r="G1271" s="710" t="s">
        <v>385</v>
      </c>
      <c r="H1271" s="709">
        <v>1</v>
      </c>
      <c r="J1271" s="697"/>
    </row>
    <row r="1272" spans="2:10" x14ac:dyDescent="0.2">
      <c r="B1272" s="707" t="str">
        <f t="shared" si="19"/>
        <v>EL PUERTO DE POTRERILLOS, XILITLA</v>
      </c>
      <c r="C1272" s="708">
        <v>265</v>
      </c>
      <c r="D1272" s="707" t="s">
        <v>1581</v>
      </c>
      <c r="E1272" s="709">
        <v>54</v>
      </c>
      <c r="F1272" s="707" t="s">
        <v>326</v>
      </c>
      <c r="G1272" s="710" t="s">
        <v>385</v>
      </c>
      <c r="H1272" s="709">
        <v>1</v>
      </c>
      <c r="J1272" s="697"/>
    </row>
    <row r="1273" spans="2:10" x14ac:dyDescent="0.2">
      <c r="B1273" s="707" t="str">
        <f t="shared" si="19"/>
        <v>EL PUERTO DE RANCHO NUEVO, TAMASOPO</v>
      </c>
      <c r="C1273" s="708">
        <v>73</v>
      </c>
      <c r="D1273" s="707" t="s">
        <v>1582</v>
      </c>
      <c r="E1273" s="709">
        <v>36</v>
      </c>
      <c r="F1273" s="707" t="s">
        <v>259</v>
      </c>
      <c r="G1273" s="710" t="s">
        <v>385</v>
      </c>
      <c r="H1273" s="709">
        <v>1</v>
      </c>
      <c r="J1273" s="697"/>
    </row>
    <row r="1274" spans="2:10" x14ac:dyDescent="0.2">
      <c r="B1274" s="707" t="str">
        <f t="shared" si="19"/>
        <v>EL PUERTO DE SAN ISIDRO, LAGUNILLAS</v>
      </c>
      <c r="C1274" s="708">
        <v>37</v>
      </c>
      <c r="D1274" s="707" t="s">
        <v>1583</v>
      </c>
      <c r="E1274" s="709">
        <v>19</v>
      </c>
      <c r="F1274" s="707" t="s">
        <v>200</v>
      </c>
      <c r="G1274" s="710" t="s">
        <v>385</v>
      </c>
      <c r="H1274" s="709">
        <v>1</v>
      </c>
      <c r="J1274" s="697"/>
    </row>
    <row r="1275" spans="2:10" x14ac:dyDescent="0.2">
      <c r="B1275" s="707" t="str">
        <f t="shared" si="19"/>
        <v>EL PUERTO SANTA GERTRUDIS, CIUDAD DEL MAÍZ</v>
      </c>
      <c r="C1275" s="708">
        <v>78</v>
      </c>
      <c r="D1275" s="707" t="s">
        <v>1584</v>
      </c>
      <c r="E1275" s="709">
        <v>10</v>
      </c>
      <c r="F1275" s="707" t="s">
        <v>172</v>
      </c>
      <c r="G1275" s="710" t="s">
        <v>385</v>
      </c>
      <c r="H1275" s="709">
        <v>1</v>
      </c>
      <c r="J1275" s="697"/>
    </row>
    <row r="1276" spans="2:10" x14ac:dyDescent="0.2">
      <c r="B1276" s="707" t="str">
        <f t="shared" si="19"/>
        <v>EL QUEBRANTADERO, ALAQUINES</v>
      </c>
      <c r="C1276" s="708">
        <v>54</v>
      </c>
      <c r="D1276" s="707" t="s">
        <v>1585</v>
      </c>
      <c r="E1276" s="709">
        <v>2</v>
      </c>
      <c r="F1276" s="707" t="s">
        <v>144</v>
      </c>
      <c r="G1276" s="710" t="s">
        <v>385</v>
      </c>
      <c r="H1276" s="709">
        <v>1</v>
      </c>
      <c r="J1276" s="697"/>
    </row>
    <row r="1277" spans="2:10" x14ac:dyDescent="0.2">
      <c r="B1277" s="707" t="str">
        <f t="shared" si="19"/>
        <v>EL QUELITAL, GUADALCÁZAR</v>
      </c>
      <c r="C1277" s="708">
        <v>46</v>
      </c>
      <c r="D1277" s="707" t="s">
        <v>1586</v>
      </c>
      <c r="E1277" s="709">
        <v>17</v>
      </c>
      <c r="F1277" s="707" t="s">
        <v>193</v>
      </c>
      <c r="G1277" s="710" t="s">
        <v>385</v>
      </c>
      <c r="H1277" s="709">
        <v>1</v>
      </c>
      <c r="J1277" s="697"/>
    </row>
    <row r="1278" spans="2:10" x14ac:dyDescent="0.2">
      <c r="B1278" s="707" t="str">
        <f t="shared" si="19"/>
        <v>EL QUELITALILLO (EL QUELITAL), LAGUNILLAS</v>
      </c>
      <c r="C1278" s="708">
        <v>38</v>
      </c>
      <c r="D1278" s="707" t="s">
        <v>1587</v>
      </c>
      <c r="E1278" s="709">
        <v>19</v>
      </c>
      <c r="F1278" s="707" t="s">
        <v>200</v>
      </c>
      <c r="G1278" s="710" t="s">
        <v>385</v>
      </c>
      <c r="H1278" s="709">
        <v>1</v>
      </c>
      <c r="J1278" s="697"/>
    </row>
    <row r="1279" spans="2:10" x14ac:dyDescent="0.2">
      <c r="B1279" s="707" t="str">
        <f t="shared" si="19"/>
        <v>EL RAIZAL, XILITLA</v>
      </c>
      <c r="C1279" s="708">
        <v>267</v>
      </c>
      <c r="D1279" s="707" t="s">
        <v>1588</v>
      </c>
      <c r="E1279" s="709">
        <v>54</v>
      </c>
      <c r="F1279" s="707" t="s">
        <v>326</v>
      </c>
      <c r="G1279" s="710" t="s">
        <v>385</v>
      </c>
      <c r="H1279" s="709">
        <v>1</v>
      </c>
      <c r="J1279" s="697"/>
    </row>
    <row r="1280" spans="2:10" x14ac:dyDescent="0.2">
      <c r="B1280" s="707" t="str">
        <f t="shared" si="19"/>
        <v>EL RANCHITO (EL BEJUCAL), TAMAZUNCHALE</v>
      </c>
      <c r="C1280" s="708">
        <v>322</v>
      </c>
      <c r="D1280" s="707" t="s">
        <v>1589</v>
      </c>
      <c r="E1280" s="709">
        <v>37</v>
      </c>
      <c r="F1280" s="707" t="s">
        <v>262</v>
      </c>
      <c r="G1280" s="710" t="s">
        <v>385</v>
      </c>
      <c r="H1280" s="709">
        <v>1</v>
      </c>
      <c r="J1280" s="697"/>
    </row>
    <row r="1281" spans="2:10" x14ac:dyDescent="0.2">
      <c r="B1281" s="707" t="str">
        <f t="shared" si="19"/>
        <v>EL RANCHITO DE LOS GUZMÁN, ARMADILLO DE LOS INFANTE</v>
      </c>
      <c r="C1281" s="708">
        <v>39</v>
      </c>
      <c r="D1281" s="707" t="s">
        <v>1590</v>
      </c>
      <c r="E1281" s="709">
        <v>4</v>
      </c>
      <c r="F1281" s="707" t="s">
        <v>148</v>
      </c>
      <c r="G1281" s="710" t="s">
        <v>385</v>
      </c>
      <c r="H1281" s="709">
        <v>1</v>
      </c>
      <c r="J1281" s="697"/>
    </row>
    <row r="1282" spans="2:10" x14ac:dyDescent="0.2">
      <c r="B1282" s="707" t="str">
        <f t="shared" si="19"/>
        <v>EL RANCHITO, MATEHUALA</v>
      </c>
      <c r="C1282" s="708">
        <v>288</v>
      </c>
      <c r="D1282" s="707" t="s">
        <v>1591</v>
      </c>
      <c r="E1282" s="709">
        <v>20</v>
      </c>
      <c r="F1282" s="707" t="s">
        <v>170</v>
      </c>
      <c r="G1282" s="710" t="s">
        <v>385</v>
      </c>
      <c r="H1282" s="709">
        <v>1</v>
      </c>
      <c r="J1282" s="697"/>
    </row>
    <row r="1283" spans="2:10" x14ac:dyDescent="0.2">
      <c r="B1283" s="707" t="str">
        <f t="shared" si="19"/>
        <v>EL RANCHITO, RAYÓN</v>
      </c>
      <c r="C1283" s="708">
        <v>35</v>
      </c>
      <c r="D1283" s="707" t="s">
        <v>1591</v>
      </c>
      <c r="E1283" s="709">
        <v>23</v>
      </c>
      <c r="F1283" s="707" t="s">
        <v>218</v>
      </c>
      <c r="G1283" s="710" t="s">
        <v>385</v>
      </c>
      <c r="H1283" s="709">
        <v>1</v>
      </c>
      <c r="J1283" s="697"/>
    </row>
    <row r="1284" spans="2:10" x14ac:dyDescent="0.2">
      <c r="B1284" s="707" t="str">
        <f t="shared" si="19"/>
        <v>EL RANCHITO, SAN LUIS POTOSÍ</v>
      </c>
      <c r="C1284" s="708">
        <v>440</v>
      </c>
      <c r="D1284" s="707" t="s">
        <v>1591</v>
      </c>
      <c r="E1284" s="709">
        <v>28</v>
      </c>
      <c r="F1284" s="707" t="s">
        <v>239</v>
      </c>
      <c r="G1284" s="710" t="s">
        <v>385</v>
      </c>
      <c r="H1284" s="709">
        <v>1</v>
      </c>
      <c r="J1284" s="697"/>
    </row>
    <row r="1285" spans="2:10" x14ac:dyDescent="0.2">
      <c r="B1285" s="707" t="str">
        <f t="shared" si="19"/>
        <v>EL RANCHITO, SAN LUIS POTOSÍ</v>
      </c>
      <c r="C1285" s="708">
        <v>611</v>
      </c>
      <c r="D1285" s="707" t="s">
        <v>1591</v>
      </c>
      <c r="E1285" s="709">
        <v>28</v>
      </c>
      <c r="F1285" s="707" t="s">
        <v>239</v>
      </c>
      <c r="G1285" s="710" t="s">
        <v>385</v>
      </c>
      <c r="H1285" s="709">
        <v>1</v>
      </c>
      <c r="J1285" s="697"/>
    </row>
    <row r="1286" spans="2:10" x14ac:dyDescent="0.2">
      <c r="B1286" s="707" t="str">
        <f t="shared" ref="B1286:B1349" si="20">CONCATENATE(D1286,","," ",F1286)</f>
        <v>EL RANCHITO, SAN LUIS POTOSÍ</v>
      </c>
      <c r="C1286" s="708">
        <v>655</v>
      </c>
      <c r="D1286" s="707" t="s">
        <v>1591</v>
      </c>
      <c r="E1286" s="709">
        <v>28</v>
      </c>
      <c r="F1286" s="707" t="s">
        <v>239</v>
      </c>
      <c r="G1286" s="710" t="s">
        <v>385</v>
      </c>
      <c r="H1286" s="709">
        <v>1</v>
      </c>
      <c r="J1286" s="697"/>
    </row>
    <row r="1287" spans="2:10" x14ac:dyDescent="0.2">
      <c r="B1287" s="707" t="str">
        <f t="shared" si="20"/>
        <v>EL RANCHITO, SAN MARTÍN CHALCHICUAUTLA</v>
      </c>
      <c r="C1287" s="708">
        <v>197</v>
      </c>
      <c r="D1287" s="707" t="s">
        <v>1591</v>
      </c>
      <c r="E1287" s="709">
        <v>29</v>
      </c>
      <c r="F1287" s="707" t="s">
        <v>242</v>
      </c>
      <c r="G1287" s="710" t="s">
        <v>385</v>
      </c>
      <c r="H1287" s="709">
        <v>1</v>
      </c>
      <c r="J1287" s="697"/>
    </row>
    <row r="1288" spans="2:10" x14ac:dyDescent="0.2">
      <c r="B1288" s="707" t="str">
        <f t="shared" si="20"/>
        <v>EL RANCHITO, TAMAZUNCHALE</v>
      </c>
      <c r="C1288" s="708">
        <v>190</v>
      </c>
      <c r="D1288" s="707" t="s">
        <v>1591</v>
      </c>
      <c r="E1288" s="709">
        <v>37</v>
      </c>
      <c r="F1288" s="707" t="s">
        <v>262</v>
      </c>
      <c r="G1288" s="710" t="s">
        <v>385</v>
      </c>
      <c r="H1288" s="709">
        <v>1</v>
      </c>
      <c r="J1288" s="697"/>
    </row>
    <row r="1289" spans="2:10" x14ac:dyDescent="0.2">
      <c r="B1289" s="707" t="str">
        <f t="shared" si="20"/>
        <v>EL RANCHITO, VENADO</v>
      </c>
      <c r="C1289" s="708">
        <v>43</v>
      </c>
      <c r="D1289" s="707" t="s">
        <v>1591</v>
      </c>
      <c r="E1289" s="709">
        <v>45</v>
      </c>
      <c r="F1289" s="707" t="s">
        <v>303</v>
      </c>
      <c r="G1289" s="710" t="s">
        <v>385</v>
      </c>
      <c r="H1289" s="709">
        <v>1</v>
      </c>
      <c r="J1289" s="697"/>
    </row>
    <row r="1290" spans="2:10" x14ac:dyDescent="0.2">
      <c r="B1290" s="707" t="str">
        <f t="shared" si="20"/>
        <v>EL RAYITO, CATORCE</v>
      </c>
      <c r="C1290" s="708">
        <v>61</v>
      </c>
      <c r="D1290" s="707" t="s">
        <v>1592</v>
      </c>
      <c r="E1290" s="709">
        <v>6</v>
      </c>
      <c r="F1290" s="707" t="s">
        <v>580</v>
      </c>
      <c r="G1290" s="710" t="s">
        <v>385</v>
      </c>
      <c r="H1290" s="709">
        <v>1</v>
      </c>
      <c r="J1290" s="697"/>
    </row>
    <row r="1291" spans="2:10" x14ac:dyDescent="0.2">
      <c r="B1291" s="707" t="str">
        <f t="shared" si="20"/>
        <v>EL REBAJE, VENADO</v>
      </c>
      <c r="C1291" s="708">
        <v>45</v>
      </c>
      <c r="D1291" s="707" t="s">
        <v>1593</v>
      </c>
      <c r="E1291" s="709">
        <v>45</v>
      </c>
      <c r="F1291" s="707" t="s">
        <v>303</v>
      </c>
      <c r="G1291" s="710" t="s">
        <v>385</v>
      </c>
      <c r="H1291" s="709">
        <v>1</v>
      </c>
      <c r="J1291" s="697"/>
    </row>
    <row r="1292" spans="2:10" x14ac:dyDescent="0.2">
      <c r="B1292" s="707" t="str">
        <f t="shared" si="20"/>
        <v>EL REBALÍN, MOCTEZUMA</v>
      </c>
      <c r="C1292" s="708">
        <v>44</v>
      </c>
      <c r="D1292" s="707" t="s">
        <v>1594</v>
      </c>
      <c r="E1292" s="709">
        <v>22</v>
      </c>
      <c r="F1292" s="707" t="s">
        <v>213</v>
      </c>
      <c r="G1292" s="710" t="s">
        <v>385</v>
      </c>
      <c r="H1292" s="709">
        <v>1</v>
      </c>
      <c r="J1292" s="697"/>
    </row>
    <row r="1293" spans="2:10" x14ac:dyDescent="0.2">
      <c r="B1293" s="707" t="str">
        <f t="shared" si="20"/>
        <v>EL REFUGIO (LA LUZ), CATORCE</v>
      </c>
      <c r="C1293" s="708">
        <v>36</v>
      </c>
      <c r="D1293" s="707" t="s">
        <v>1595</v>
      </c>
      <c r="E1293" s="709">
        <v>6</v>
      </c>
      <c r="F1293" s="707" t="s">
        <v>580</v>
      </c>
      <c r="G1293" s="710" t="s">
        <v>385</v>
      </c>
      <c r="H1293" s="709">
        <v>1</v>
      </c>
      <c r="J1293" s="697"/>
    </row>
    <row r="1294" spans="2:10" x14ac:dyDescent="0.2">
      <c r="B1294" s="707" t="str">
        <f t="shared" si="20"/>
        <v>EL REFUGIO DE CORONADOS, CATORCE</v>
      </c>
      <c r="C1294" s="708">
        <v>34</v>
      </c>
      <c r="D1294" s="707" t="s">
        <v>1596</v>
      </c>
      <c r="E1294" s="709">
        <v>6</v>
      </c>
      <c r="F1294" s="707" t="s">
        <v>580</v>
      </c>
      <c r="G1294" s="710" t="s">
        <v>385</v>
      </c>
      <c r="H1294" s="709">
        <v>1</v>
      </c>
      <c r="J1294" s="697"/>
    </row>
    <row r="1295" spans="2:10" x14ac:dyDescent="0.2">
      <c r="B1295" s="707" t="str">
        <f t="shared" si="20"/>
        <v>EL REFUGIO DEL AMPARITO, GUADALCÁZAR</v>
      </c>
      <c r="C1295" s="708">
        <v>110</v>
      </c>
      <c r="D1295" s="707" t="s">
        <v>1597</v>
      </c>
      <c r="E1295" s="709">
        <v>17</v>
      </c>
      <c r="F1295" s="707" t="s">
        <v>193</v>
      </c>
      <c r="G1295" s="710" t="s">
        <v>385</v>
      </c>
      <c r="H1295" s="709">
        <v>1</v>
      </c>
      <c r="J1295" s="697"/>
    </row>
    <row r="1296" spans="2:10" x14ac:dyDescent="0.2">
      <c r="B1296" s="707" t="str">
        <f t="shared" si="20"/>
        <v>EL REFUGIO, CHARCAS</v>
      </c>
      <c r="C1296" s="708">
        <v>37</v>
      </c>
      <c r="D1296" s="707" t="s">
        <v>244</v>
      </c>
      <c r="E1296" s="709">
        <v>15</v>
      </c>
      <c r="F1296" s="707" t="s">
        <v>167</v>
      </c>
      <c r="G1296" s="710" t="s">
        <v>385</v>
      </c>
      <c r="H1296" s="709">
        <v>1</v>
      </c>
      <c r="J1296" s="697"/>
    </row>
    <row r="1297" spans="2:10" x14ac:dyDescent="0.2">
      <c r="B1297" s="707" t="str">
        <f t="shared" si="20"/>
        <v>EL REFUGIO, CIUDAD VALLES</v>
      </c>
      <c r="C1297" s="708">
        <v>168</v>
      </c>
      <c r="D1297" s="707" t="s">
        <v>244</v>
      </c>
      <c r="E1297" s="709">
        <v>13</v>
      </c>
      <c r="F1297" s="707" t="s">
        <v>181</v>
      </c>
      <c r="G1297" s="710" t="s">
        <v>385</v>
      </c>
      <c r="H1297" s="709">
        <v>1</v>
      </c>
      <c r="J1297" s="697"/>
    </row>
    <row r="1298" spans="2:10" x14ac:dyDescent="0.2">
      <c r="B1298" s="707" t="str">
        <f t="shared" si="20"/>
        <v>EL REFUGIO, MATEHUALA</v>
      </c>
      <c r="C1298" s="708">
        <v>112</v>
      </c>
      <c r="D1298" s="707" t="s">
        <v>244</v>
      </c>
      <c r="E1298" s="709">
        <v>20</v>
      </c>
      <c r="F1298" s="707" t="s">
        <v>170</v>
      </c>
      <c r="G1298" s="710" t="s">
        <v>385</v>
      </c>
      <c r="H1298" s="709">
        <v>1</v>
      </c>
      <c r="J1298" s="697"/>
    </row>
    <row r="1299" spans="2:10" x14ac:dyDescent="0.2">
      <c r="B1299" s="707" t="str">
        <f t="shared" si="20"/>
        <v>EL REFUGIO, MATEHUALA</v>
      </c>
      <c r="C1299" s="708">
        <v>124</v>
      </c>
      <c r="D1299" s="707" t="s">
        <v>244</v>
      </c>
      <c r="E1299" s="709">
        <v>20</v>
      </c>
      <c r="F1299" s="707" t="s">
        <v>170</v>
      </c>
      <c r="G1299" s="710" t="s">
        <v>385</v>
      </c>
      <c r="H1299" s="709">
        <v>1</v>
      </c>
      <c r="J1299" s="697"/>
    </row>
    <row r="1300" spans="2:10" x14ac:dyDescent="0.2">
      <c r="B1300" s="707" t="str">
        <f t="shared" si="20"/>
        <v>EL REFUGIO, RIOVERDE</v>
      </c>
      <c r="C1300" s="708">
        <v>69</v>
      </c>
      <c r="D1300" s="707" t="s">
        <v>244</v>
      </c>
      <c r="E1300" s="709">
        <v>24</v>
      </c>
      <c r="F1300" s="707" t="s">
        <v>175</v>
      </c>
      <c r="G1300" s="710" t="s">
        <v>385</v>
      </c>
      <c r="H1300" s="709">
        <v>1</v>
      </c>
      <c r="J1300" s="697"/>
    </row>
    <row r="1301" spans="2:10" x14ac:dyDescent="0.2">
      <c r="B1301" s="707" t="str">
        <f t="shared" si="20"/>
        <v>EL REFUGIO, SAN LUIS POTOSÍ</v>
      </c>
      <c r="C1301" s="708">
        <v>271</v>
      </c>
      <c r="D1301" s="707" t="s">
        <v>244</v>
      </c>
      <c r="E1301" s="709">
        <v>28</v>
      </c>
      <c r="F1301" s="707" t="s">
        <v>239</v>
      </c>
      <c r="G1301" s="710" t="s">
        <v>385</v>
      </c>
      <c r="H1301" s="709">
        <v>1</v>
      </c>
      <c r="J1301" s="697"/>
    </row>
    <row r="1302" spans="2:10" x14ac:dyDescent="0.2">
      <c r="B1302" s="707" t="str">
        <f t="shared" si="20"/>
        <v>EL REFUGIO, SANTA MARÍA DEL RÍO</v>
      </c>
      <c r="C1302" s="708">
        <v>230</v>
      </c>
      <c r="D1302" s="707" t="s">
        <v>244</v>
      </c>
      <c r="E1302" s="709">
        <v>32</v>
      </c>
      <c r="F1302" s="707" t="s">
        <v>257</v>
      </c>
      <c r="G1302" s="710" t="s">
        <v>385</v>
      </c>
      <c r="H1302" s="709">
        <v>1</v>
      </c>
      <c r="J1302" s="697"/>
    </row>
    <row r="1303" spans="2:10" x14ac:dyDescent="0.2">
      <c r="B1303" s="707" t="str">
        <f t="shared" si="20"/>
        <v>EL REFUGIO, SANTA MARÍA DEL RÍO</v>
      </c>
      <c r="C1303" s="708">
        <v>312</v>
      </c>
      <c r="D1303" s="707" t="s">
        <v>244</v>
      </c>
      <c r="E1303" s="709">
        <v>32</v>
      </c>
      <c r="F1303" s="707" t="s">
        <v>257</v>
      </c>
      <c r="G1303" s="710" t="s">
        <v>385</v>
      </c>
      <c r="H1303" s="709">
        <v>1</v>
      </c>
      <c r="J1303" s="697"/>
    </row>
    <row r="1304" spans="2:10" x14ac:dyDescent="0.2">
      <c r="B1304" s="713" t="str">
        <f t="shared" si="20"/>
        <v>EL REFUGIO, TAMPACÁN</v>
      </c>
      <c r="C1304" s="714">
        <v>40</v>
      </c>
      <c r="D1304" s="713" t="s">
        <v>244</v>
      </c>
      <c r="E1304" s="715">
        <v>38</v>
      </c>
      <c r="F1304" s="713" t="s">
        <v>272</v>
      </c>
      <c r="G1304" s="716" t="s">
        <v>386</v>
      </c>
      <c r="H1304" s="715">
        <v>2</v>
      </c>
      <c r="J1304" s="697"/>
    </row>
    <row r="1305" spans="2:10" x14ac:dyDescent="0.2">
      <c r="B1305" s="707" t="str">
        <f t="shared" si="20"/>
        <v>EL REFUGIO, VENADO</v>
      </c>
      <c r="C1305" s="708">
        <v>47</v>
      </c>
      <c r="D1305" s="707" t="s">
        <v>244</v>
      </c>
      <c r="E1305" s="709">
        <v>45</v>
      </c>
      <c r="F1305" s="707" t="s">
        <v>303</v>
      </c>
      <c r="G1305" s="710" t="s">
        <v>385</v>
      </c>
      <c r="H1305" s="709">
        <v>1</v>
      </c>
      <c r="J1305" s="697"/>
    </row>
    <row r="1306" spans="2:10" x14ac:dyDescent="0.2">
      <c r="B1306" s="707" t="str">
        <f t="shared" si="20"/>
        <v>EL REFUGIO, VILLA DE ARISTA</v>
      </c>
      <c r="C1306" s="708">
        <v>84</v>
      </c>
      <c r="D1306" s="707" t="s">
        <v>244</v>
      </c>
      <c r="E1306" s="709">
        <v>56</v>
      </c>
      <c r="F1306" s="707" t="s">
        <v>308</v>
      </c>
      <c r="G1306" s="710" t="s">
        <v>385</v>
      </c>
      <c r="H1306" s="709">
        <v>1</v>
      </c>
      <c r="J1306" s="697"/>
    </row>
    <row r="1307" spans="2:10" x14ac:dyDescent="0.2">
      <c r="B1307" s="707" t="str">
        <f t="shared" si="20"/>
        <v>EL REFUGIO, VILLA DE GUADALUPE</v>
      </c>
      <c r="C1307" s="708">
        <v>37</v>
      </c>
      <c r="D1307" s="707" t="s">
        <v>244</v>
      </c>
      <c r="E1307" s="709">
        <v>47</v>
      </c>
      <c r="F1307" s="707" t="s">
        <v>228</v>
      </c>
      <c r="G1307" s="710" t="s">
        <v>385</v>
      </c>
      <c r="H1307" s="709">
        <v>1</v>
      </c>
      <c r="J1307" s="697"/>
    </row>
    <row r="1308" spans="2:10" x14ac:dyDescent="0.2">
      <c r="B1308" s="707" t="str">
        <f t="shared" si="20"/>
        <v>EL REJALGAR (OJO DE AGUA), SAN CIRO DE ACOSTA</v>
      </c>
      <c r="C1308" s="708">
        <v>57</v>
      </c>
      <c r="D1308" s="707" t="s">
        <v>1598</v>
      </c>
      <c r="E1308" s="709">
        <v>27</v>
      </c>
      <c r="F1308" s="707" t="s">
        <v>234</v>
      </c>
      <c r="G1308" s="710" t="s">
        <v>385</v>
      </c>
      <c r="H1308" s="709">
        <v>1</v>
      </c>
      <c r="J1308" s="697"/>
    </row>
    <row r="1309" spans="2:10" x14ac:dyDescent="0.2">
      <c r="B1309" s="707" t="str">
        <f t="shared" si="20"/>
        <v>EL RELÁMPAGO, SAN CIRO DE ACOSTA</v>
      </c>
      <c r="C1309" s="708">
        <v>58</v>
      </c>
      <c r="D1309" s="707" t="s">
        <v>1599</v>
      </c>
      <c r="E1309" s="709">
        <v>27</v>
      </c>
      <c r="F1309" s="707" t="s">
        <v>234</v>
      </c>
      <c r="G1309" s="710" t="s">
        <v>385</v>
      </c>
      <c r="H1309" s="709">
        <v>1</v>
      </c>
      <c r="J1309" s="697"/>
    </row>
    <row r="1310" spans="2:10" x14ac:dyDescent="0.2">
      <c r="B1310" s="707" t="str">
        <f t="shared" si="20"/>
        <v>EL RELICARIO, TAMPAMOLÓN CORONA</v>
      </c>
      <c r="C1310" s="708">
        <v>140</v>
      </c>
      <c r="D1310" s="707" t="s">
        <v>1600</v>
      </c>
      <c r="E1310" s="709">
        <v>39</v>
      </c>
      <c r="F1310" s="707" t="s">
        <v>276</v>
      </c>
      <c r="G1310" s="710" t="s">
        <v>385</v>
      </c>
      <c r="H1310" s="709">
        <v>1</v>
      </c>
      <c r="J1310" s="697"/>
    </row>
    <row r="1311" spans="2:10" x14ac:dyDescent="0.2">
      <c r="B1311" s="707" t="str">
        <f t="shared" si="20"/>
        <v>EL RETÉN, XILITLA</v>
      </c>
      <c r="C1311" s="708">
        <v>119</v>
      </c>
      <c r="D1311" s="707" t="s">
        <v>1601</v>
      </c>
      <c r="E1311" s="709">
        <v>54</v>
      </c>
      <c r="F1311" s="707" t="s">
        <v>326</v>
      </c>
      <c r="G1311" s="710" t="s">
        <v>385</v>
      </c>
      <c r="H1311" s="709">
        <v>1</v>
      </c>
      <c r="J1311" s="697"/>
    </row>
    <row r="1312" spans="2:10" x14ac:dyDescent="0.2">
      <c r="B1312" s="707" t="str">
        <f t="shared" si="20"/>
        <v>EL RETIRO, MOCTEZUMA</v>
      </c>
      <c r="C1312" s="708">
        <v>43</v>
      </c>
      <c r="D1312" s="707" t="s">
        <v>1602</v>
      </c>
      <c r="E1312" s="709">
        <v>22</v>
      </c>
      <c r="F1312" s="707" t="s">
        <v>213</v>
      </c>
      <c r="G1312" s="710" t="s">
        <v>385</v>
      </c>
      <c r="H1312" s="709">
        <v>1</v>
      </c>
      <c r="J1312" s="697"/>
    </row>
    <row r="1313" spans="2:10" x14ac:dyDescent="0.2">
      <c r="B1313" s="707" t="str">
        <f t="shared" si="20"/>
        <v>EL REVENTÓN, CHARCAS</v>
      </c>
      <c r="C1313" s="708">
        <v>36</v>
      </c>
      <c r="D1313" s="707" t="s">
        <v>1603</v>
      </c>
      <c r="E1313" s="709">
        <v>15</v>
      </c>
      <c r="F1313" s="707" t="s">
        <v>167</v>
      </c>
      <c r="G1313" s="710" t="s">
        <v>385</v>
      </c>
      <c r="H1313" s="709">
        <v>1</v>
      </c>
      <c r="J1313" s="697"/>
    </row>
    <row r="1314" spans="2:10" x14ac:dyDescent="0.2">
      <c r="B1314" s="707" t="str">
        <f t="shared" si="20"/>
        <v>EL RIACHUELO (EL CARACOL), RIOVERDE</v>
      </c>
      <c r="C1314" s="708">
        <v>71</v>
      </c>
      <c r="D1314" s="707" t="s">
        <v>1604</v>
      </c>
      <c r="E1314" s="709">
        <v>24</v>
      </c>
      <c r="F1314" s="707" t="s">
        <v>175</v>
      </c>
      <c r="G1314" s="710" t="s">
        <v>385</v>
      </c>
      <c r="H1314" s="709">
        <v>1</v>
      </c>
      <c r="J1314" s="697"/>
    </row>
    <row r="1315" spans="2:10" x14ac:dyDescent="0.2">
      <c r="B1315" s="707" t="str">
        <f t="shared" si="20"/>
        <v>EL RINCÓN (MESAS), TAMPACÁN</v>
      </c>
      <c r="C1315" s="708">
        <v>76</v>
      </c>
      <c r="D1315" s="707" t="s">
        <v>1605</v>
      </c>
      <c r="E1315" s="709">
        <v>38</v>
      </c>
      <c r="F1315" s="707" t="s">
        <v>272</v>
      </c>
      <c r="G1315" s="710" t="s">
        <v>385</v>
      </c>
      <c r="H1315" s="709">
        <v>1</v>
      </c>
      <c r="J1315" s="697"/>
    </row>
    <row r="1316" spans="2:10" x14ac:dyDescent="0.2">
      <c r="B1316" s="707" t="str">
        <f t="shared" si="20"/>
        <v>EL RINCÓN DE ZACATIPA, XILITLA</v>
      </c>
      <c r="C1316" s="708">
        <v>222</v>
      </c>
      <c r="D1316" s="707" t="s">
        <v>1606</v>
      </c>
      <c r="E1316" s="709">
        <v>54</v>
      </c>
      <c r="F1316" s="707" t="s">
        <v>326</v>
      </c>
      <c r="G1316" s="710" t="s">
        <v>385</v>
      </c>
      <c r="H1316" s="709">
        <v>1</v>
      </c>
      <c r="J1316" s="697"/>
    </row>
    <row r="1317" spans="2:10" x14ac:dyDescent="0.2">
      <c r="B1317" s="707" t="str">
        <f t="shared" si="20"/>
        <v>EL RINCÓN, AXTLA DE TERRAZAS</v>
      </c>
      <c r="C1317" s="708">
        <v>113</v>
      </c>
      <c r="D1317" s="707" t="s">
        <v>1607</v>
      </c>
      <c r="E1317" s="709">
        <v>53</v>
      </c>
      <c r="F1317" s="707" t="s">
        <v>150</v>
      </c>
      <c r="G1317" s="710" t="s">
        <v>385</v>
      </c>
      <c r="H1317" s="709">
        <v>1</v>
      </c>
      <c r="J1317" s="697"/>
    </row>
    <row r="1318" spans="2:10" x14ac:dyDescent="0.2">
      <c r="B1318" s="707" t="str">
        <f t="shared" si="20"/>
        <v>EL RINCÓN, SANTA MARÍA DEL RÍO</v>
      </c>
      <c r="C1318" s="708">
        <v>523</v>
      </c>
      <c r="D1318" s="707" t="s">
        <v>1607</v>
      </c>
      <c r="E1318" s="709">
        <v>32</v>
      </c>
      <c r="F1318" s="707" t="s">
        <v>257</v>
      </c>
      <c r="G1318" s="710" t="s">
        <v>385</v>
      </c>
      <c r="H1318" s="709">
        <v>1</v>
      </c>
      <c r="J1318" s="697"/>
    </row>
    <row r="1319" spans="2:10" x14ac:dyDescent="0.2">
      <c r="B1319" s="707" t="str">
        <f t="shared" si="20"/>
        <v>EL RINCÓN, TAMASOPO</v>
      </c>
      <c r="C1319" s="708">
        <v>245</v>
      </c>
      <c r="D1319" s="707" t="s">
        <v>1607</v>
      </c>
      <c r="E1319" s="709">
        <v>36</v>
      </c>
      <c r="F1319" s="707" t="s">
        <v>259</v>
      </c>
      <c r="G1319" s="710" t="s">
        <v>385</v>
      </c>
      <c r="H1319" s="709">
        <v>1</v>
      </c>
      <c r="J1319" s="697"/>
    </row>
    <row r="1320" spans="2:10" x14ac:dyDescent="0.2">
      <c r="B1320" s="707" t="str">
        <f t="shared" si="20"/>
        <v>EL RINCÓN, XILITLA</v>
      </c>
      <c r="C1320" s="708">
        <v>223</v>
      </c>
      <c r="D1320" s="707" t="s">
        <v>1607</v>
      </c>
      <c r="E1320" s="709">
        <v>54</v>
      </c>
      <c r="F1320" s="707" t="s">
        <v>326</v>
      </c>
      <c r="G1320" s="710" t="s">
        <v>385</v>
      </c>
      <c r="H1320" s="709">
        <v>1</v>
      </c>
      <c r="J1320" s="697"/>
    </row>
    <row r="1321" spans="2:10" x14ac:dyDescent="0.2">
      <c r="B1321" s="707" t="str">
        <f t="shared" si="20"/>
        <v>EL RINCÓN, XILITLA</v>
      </c>
      <c r="C1321" s="708">
        <v>269</v>
      </c>
      <c r="D1321" s="707" t="s">
        <v>1607</v>
      </c>
      <c r="E1321" s="709">
        <v>54</v>
      </c>
      <c r="F1321" s="707" t="s">
        <v>326</v>
      </c>
      <c r="G1321" s="710" t="s">
        <v>385</v>
      </c>
      <c r="H1321" s="709">
        <v>1</v>
      </c>
      <c r="J1321" s="697"/>
    </row>
    <row r="1322" spans="2:10" x14ac:dyDescent="0.2">
      <c r="B1322" s="707" t="str">
        <f t="shared" si="20"/>
        <v>EL RÍO, SAN NICOLÁS TOLENTINO</v>
      </c>
      <c r="C1322" s="708">
        <v>56</v>
      </c>
      <c r="D1322" s="707" t="s">
        <v>1608</v>
      </c>
      <c r="E1322" s="709">
        <v>30</v>
      </c>
      <c r="F1322" s="707" t="s">
        <v>246</v>
      </c>
      <c r="G1322" s="710" t="s">
        <v>385</v>
      </c>
      <c r="H1322" s="709">
        <v>1</v>
      </c>
      <c r="J1322" s="697"/>
    </row>
    <row r="1323" spans="2:10" x14ac:dyDescent="0.2">
      <c r="B1323" s="707" t="str">
        <f t="shared" si="20"/>
        <v>EL ROBLE, SANTA MARÍA DEL RÍO</v>
      </c>
      <c r="C1323" s="708">
        <v>480</v>
      </c>
      <c r="D1323" s="707" t="s">
        <v>1609</v>
      </c>
      <c r="E1323" s="709">
        <v>32</v>
      </c>
      <c r="F1323" s="707" t="s">
        <v>257</v>
      </c>
      <c r="G1323" s="710" t="s">
        <v>385</v>
      </c>
      <c r="H1323" s="709">
        <v>1</v>
      </c>
      <c r="J1323" s="697"/>
    </row>
    <row r="1324" spans="2:10" x14ac:dyDescent="0.2">
      <c r="B1324" s="707" t="str">
        <f t="shared" si="20"/>
        <v>EL RODEO DE LA CRUZ, SAN MARTÍN CHALCHICUAUTLA</v>
      </c>
      <c r="C1324" s="708">
        <v>108</v>
      </c>
      <c r="D1324" s="707" t="s">
        <v>1610</v>
      </c>
      <c r="E1324" s="709">
        <v>29</v>
      </c>
      <c r="F1324" s="707" t="s">
        <v>242</v>
      </c>
      <c r="G1324" s="710" t="s">
        <v>385</v>
      </c>
      <c r="H1324" s="709">
        <v>1</v>
      </c>
      <c r="J1324" s="697"/>
    </row>
    <row r="1325" spans="2:10" x14ac:dyDescent="0.2">
      <c r="B1325" s="707" t="str">
        <f t="shared" si="20"/>
        <v>EL RODEO, CIUDAD VALLES</v>
      </c>
      <c r="C1325" s="708">
        <v>302</v>
      </c>
      <c r="D1325" s="707" t="s">
        <v>1611</v>
      </c>
      <c r="E1325" s="709">
        <v>13</v>
      </c>
      <c r="F1325" s="707" t="s">
        <v>181</v>
      </c>
      <c r="G1325" s="710" t="s">
        <v>385</v>
      </c>
      <c r="H1325" s="709">
        <v>1</v>
      </c>
      <c r="J1325" s="697"/>
    </row>
    <row r="1326" spans="2:10" x14ac:dyDescent="0.2">
      <c r="B1326" s="713" t="str">
        <f t="shared" si="20"/>
        <v>EL RODEO, MEXQUITIC DE CARMONA</v>
      </c>
      <c r="C1326" s="714">
        <v>65</v>
      </c>
      <c r="D1326" s="713" t="s">
        <v>1611</v>
      </c>
      <c r="E1326" s="715">
        <v>21</v>
      </c>
      <c r="F1326" s="713" t="s">
        <v>209</v>
      </c>
      <c r="G1326" s="716" t="s">
        <v>386</v>
      </c>
      <c r="H1326" s="715">
        <v>2</v>
      </c>
      <c r="J1326" s="697"/>
    </row>
    <row r="1327" spans="2:10" x14ac:dyDescent="0.2">
      <c r="B1327" s="707" t="str">
        <f t="shared" si="20"/>
        <v>EL RODEO, RIOVERDE</v>
      </c>
      <c r="C1327" s="708">
        <v>150</v>
      </c>
      <c r="D1327" s="707" t="s">
        <v>1611</v>
      </c>
      <c r="E1327" s="709">
        <v>24</v>
      </c>
      <c r="F1327" s="707" t="s">
        <v>175</v>
      </c>
      <c r="G1327" s="710" t="s">
        <v>385</v>
      </c>
      <c r="H1327" s="709">
        <v>1</v>
      </c>
      <c r="J1327" s="697"/>
    </row>
    <row r="1328" spans="2:10" x14ac:dyDescent="0.2">
      <c r="B1328" s="707" t="str">
        <f t="shared" si="20"/>
        <v>EL RODEO, RIOVERDE</v>
      </c>
      <c r="C1328" s="708">
        <v>300</v>
      </c>
      <c r="D1328" s="707" t="s">
        <v>1611</v>
      </c>
      <c r="E1328" s="709">
        <v>24</v>
      </c>
      <c r="F1328" s="707" t="s">
        <v>175</v>
      </c>
      <c r="G1328" s="710" t="s">
        <v>385</v>
      </c>
      <c r="H1328" s="709">
        <v>1</v>
      </c>
      <c r="J1328" s="697"/>
    </row>
    <row r="1329" spans="2:10" x14ac:dyDescent="0.2">
      <c r="B1329" s="707" t="str">
        <f t="shared" si="20"/>
        <v>EL ROSAL, AHUALULCO</v>
      </c>
      <c r="C1329" s="708">
        <v>33</v>
      </c>
      <c r="D1329" s="707" t="s">
        <v>1612</v>
      </c>
      <c r="E1329" s="709">
        <v>1</v>
      </c>
      <c r="F1329" s="707" t="s">
        <v>202</v>
      </c>
      <c r="G1329" s="710" t="s">
        <v>385</v>
      </c>
      <c r="H1329" s="709">
        <v>1</v>
      </c>
      <c r="J1329" s="697"/>
    </row>
    <row r="1330" spans="2:10" x14ac:dyDescent="0.2">
      <c r="B1330" s="707" t="str">
        <f t="shared" si="20"/>
        <v>EL ROSARIO (HERMANOS BANDA), TAMUÍN</v>
      </c>
      <c r="C1330" s="708">
        <v>721</v>
      </c>
      <c r="D1330" s="707" t="s">
        <v>1613</v>
      </c>
      <c r="E1330" s="709">
        <v>40</v>
      </c>
      <c r="F1330" s="707" t="s">
        <v>279</v>
      </c>
      <c r="G1330" s="710" t="s">
        <v>385</v>
      </c>
      <c r="H1330" s="709">
        <v>1</v>
      </c>
      <c r="J1330" s="697"/>
    </row>
    <row r="1331" spans="2:10" x14ac:dyDescent="0.2">
      <c r="B1331" s="707" t="str">
        <f t="shared" si="20"/>
        <v>EL ROSARIO, AQUISMÓN</v>
      </c>
      <c r="C1331" s="708">
        <v>64</v>
      </c>
      <c r="D1331" s="707" t="s">
        <v>1614</v>
      </c>
      <c r="E1331" s="709">
        <v>3</v>
      </c>
      <c r="F1331" s="707" t="s">
        <v>146</v>
      </c>
      <c r="G1331" s="710" t="s">
        <v>385</v>
      </c>
      <c r="H1331" s="709">
        <v>1</v>
      </c>
      <c r="J1331" s="697"/>
    </row>
    <row r="1332" spans="2:10" x14ac:dyDescent="0.2">
      <c r="B1332" s="707" t="str">
        <f t="shared" si="20"/>
        <v>EL ROSARIO, MOCTEZUMA</v>
      </c>
      <c r="C1332" s="708">
        <v>45</v>
      </c>
      <c r="D1332" s="707" t="s">
        <v>1614</v>
      </c>
      <c r="E1332" s="709">
        <v>22</v>
      </c>
      <c r="F1332" s="707" t="s">
        <v>213</v>
      </c>
      <c r="G1332" s="710" t="s">
        <v>385</v>
      </c>
      <c r="H1332" s="709">
        <v>1</v>
      </c>
      <c r="J1332" s="697"/>
    </row>
    <row r="1333" spans="2:10" x14ac:dyDescent="0.2">
      <c r="B1333" s="713" t="str">
        <f t="shared" si="20"/>
        <v>EL ROSARIO, VILLA DE REYES</v>
      </c>
      <c r="C1333" s="714">
        <v>43</v>
      </c>
      <c r="D1333" s="713" t="s">
        <v>1614</v>
      </c>
      <c r="E1333" s="715">
        <v>50</v>
      </c>
      <c r="F1333" s="713" t="s">
        <v>208</v>
      </c>
      <c r="G1333" s="716" t="s">
        <v>386</v>
      </c>
      <c r="H1333" s="715">
        <v>2</v>
      </c>
      <c r="J1333" s="697"/>
    </row>
    <row r="1334" spans="2:10" x14ac:dyDescent="0.2">
      <c r="B1334" s="707" t="str">
        <f t="shared" si="20"/>
        <v>EL SABINAL, AQUISMÓN</v>
      </c>
      <c r="C1334" s="708">
        <v>25</v>
      </c>
      <c r="D1334" s="707" t="s">
        <v>1615</v>
      </c>
      <c r="E1334" s="709">
        <v>3</v>
      </c>
      <c r="F1334" s="707" t="s">
        <v>146</v>
      </c>
      <c r="G1334" s="710" t="s">
        <v>385</v>
      </c>
      <c r="H1334" s="709">
        <v>1</v>
      </c>
      <c r="J1334" s="697"/>
    </row>
    <row r="1335" spans="2:10" x14ac:dyDescent="0.2">
      <c r="B1335" s="707" t="str">
        <f t="shared" si="20"/>
        <v>EL SABINITO PLAN DEL NARANJO, EL NARANJO</v>
      </c>
      <c r="C1335" s="708">
        <v>73</v>
      </c>
      <c r="D1335" s="707" t="s">
        <v>1616</v>
      </c>
      <c r="E1335" s="709">
        <v>58</v>
      </c>
      <c r="F1335" s="707" t="s">
        <v>190</v>
      </c>
      <c r="G1335" s="710" t="s">
        <v>385</v>
      </c>
      <c r="H1335" s="709">
        <v>1</v>
      </c>
      <c r="J1335" s="697"/>
    </row>
    <row r="1336" spans="2:10" x14ac:dyDescent="0.2">
      <c r="B1336" s="707" t="str">
        <f t="shared" si="20"/>
        <v>EL SABINITO QUEMADO, TAMASOPO</v>
      </c>
      <c r="C1336" s="708">
        <v>54</v>
      </c>
      <c r="D1336" s="707" t="s">
        <v>1617</v>
      </c>
      <c r="E1336" s="709">
        <v>36</v>
      </c>
      <c r="F1336" s="707" t="s">
        <v>259</v>
      </c>
      <c r="G1336" s="710" t="s">
        <v>385</v>
      </c>
      <c r="H1336" s="709">
        <v>1</v>
      </c>
      <c r="J1336" s="697"/>
    </row>
    <row r="1337" spans="2:10" x14ac:dyDescent="0.2">
      <c r="B1337" s="713" t="str">
        <f t="shared" si="20"/>
        <v>EL SABINITO, EL NARANJO</v>
      </c>
      <c r="C1337" s="714">
        <v>72</v>
      </c>
      <c r="D1337" s="713" t="s">
        <v>1618</v>
      </c>
      <c r="E1337" s="715">
        <v>58</v>
      </c>
      <c r="F1337" s="713" t="s">
        <v>190</v>
      </c>
      <c r="G1337" s="716" t="s">
        <v>386</v>
      </c>
      <c r="H1337" s="715">
        <v>2</v>
      </c>
      <c r="J1337" s="697"/>
    </row>
    <row r="1338" spans="2:10" x14ac:dyDescent="0.2">
      <c r="B1338" s="707" t="str">
        <f t="shared" si="20"/>
        <v>EL SABINITO, RAYÓN</v>
      </c>
      <c r="C1338" s="708">
        <v>38</v>
      </c>
      <c r="D1338" s="707" t="s">
        <v>1618</v>
      </c>
      <c r="E1338" s="709">
        <v>23</v>
      </c>
      <c r="F1338" s="707" t="s">
        <v>218</v>
      </c>
      <c r="G1338" s="710" t="s">
        <v>385</v>
      </c>
      <c r="H1338" s="709">
        <v>1</v>
      </c>
      <c r="J1338" s="697"/>
    </row>
    <row r="1339" spans="2:10" x14ac:dyDescent="0.2">
      <c r="B1339" s="707" t="str">
        <f t="shared" si="20"/>
        <v>EL SABINITO, RIOVERDE</v>
      </c>
      <c r="C1339" s="708">
        <v>72</v>
      </c>
      <c r="D1339" s="707" t="s">
        <v>1618</v>
      </c>
      <c r="E1339" s="709">
        <v>24</v>
      </c>
      <c r="F1339" s="707" t="s">
        <v>175</v>
      </c>
      <c r="G1339" s="710" t="s">
        <v>385</v>
      </c>
      <c r="H1339" s="709">
        <v>1</v>
      </c>
      <c r="J1339" s="697"/>
    </row>
    <row r="1340" spans="2:10" x14ac:dyDescent="0.2">
      <c r="B1340" s="707" t="str">
        <f t="shared" si="20"/>
        <v>EL SABINO DEL OBISPO, CIUDAD VALLES</v>
      </c>
      <c r="C1340" s="708">
        <v>174</v>
      </c>
      <c r="D1340" s="707" t="s">
        <v>1619</v>
      </c>
      <c r="E1340" s="709">
        <v>13</v>
      </c>
      <c r="F1340" s="707" t="s">
        <v>181</v>
      </c>
      <c r="G1340" s="710" t="s">
        <v>385</v>
      </c>
      <c r="H1340" s="709">
        <v>1</v>
      </c>
      <c r="J1340" s="697"/>
    </row>
    <row r="1341" spans="2:10" x14ac:dyDescent="0.2">
      <c r="B1341" s="707" t="str">
        <f t="shared" si="20"/>
        <v>EL SABINO, ALAQUINES</v>
      </c>
      <c r="C1341" s="708">
        <v>27</v>
      </c>
      <c r="D1341" s="707" t="s">
        <v>1620</v>
      </c>
      <c r="E1341" s="709">
        <v>2</v>
      </c>
      <c r="F1341" s="707" t="s">
        <v>144</v>
      </c>
      <c r="G1341" s="710" t="s">
        <v>385</v>
      </c>
      <c r="H1341" s="709">
        <v>1</v>
      </c>
      <c r="J1341" s="697"/>
    </row>
    <row r="1342" spans="2:10" x14ac:dyDescent="0.2">
      <c r="B1342" s="707" t="str">
        <f t="shared" si="20"/>
        <v>EL SABINO, AQUISMÓN</v>
      </c>
      <c r="C1342" s="708">
        <v>90</v>
      </c>
      <c r="D1342" s="707" t="s">
        <v>1620</v>
      </c>
      <c r="E1342" s="709">
        <v>3</v>
      </c>
      <c r="F1342" s="707" t="s">
        <v>146</v>
      </c>
      <c r="G1342" s="710" t="s">
        <v>385</v>
      </c>
      <c r="H1342" s="709">
        <v>1</v>
      </c>
      <c r="J1342" s="697"/>
    </row>
    <row r="1343" spans="2:10" x14ac:dyDescent="0.2">
      <c r="B1343" s="707" t="str">
        <f t="shared" si="20"/>
        <v>EL SABINO, COXCATLÁN</v>
      </c>
      <c r="C1343" s="708">
        <v>22</v>
      </c>
      <c r="D1343" s="707" t="s">
        <v>1620</v>
      </c>
      <c r="E1343" s="709">
        <v>14</v>
      </c>
      <c r="F1343" s="707" t="s">
        <v>185</v>
      </c>
      <c r="G1343" s="710" t="s">
        <v>385</v>
      </c>
      <c r="H1343" s="709">
        <v>1</v>
      </c>
      <c r="J1343" s="697"/>
    </row>
    <row r="1344" spans="2:10" x14ac:dyDescent="0.2">
      <c r="B1344" s="707" t="str">
        <f t="shared" si="20"/>
        <v>EL SABINO, SANTO DOMINGO</v>
      </c>
      <c r="C1344" s="708">
        <v>20</v>
      </c>
      <c r="D1344" s="707" t="s">
        <v>1620</v>
      </c>
      <c r="E1344" s="709">
        <v>33</v>
      </c>
      <c r="F1344" s="707" t="s">
        <v>220</v>
      </c>
      <c r="G1344" s="710" t="s">
        <v>385</v>
      </c>
      <c r="H1344" s="709">
        <v>1</v>
      </c>
      <c r="J1344" s="697"/>
    </row>
    <row r="1345" spans="2:10" x14ac:dyDescent="0.2">
      <c r="B1345" s="707" t="str">
        <f t="shared" si="20"/>
        <v>EL SABINO, TANCANHUITZ</v>
      </c>
      <c r="C1345" s="708">
        <v>191</v>
      </c>
      <c r="D1345" s="707" t="s">
        <v>1620</v>
      </c>
      <c r="E1345" s="709">
        <v>12</v>
      </c>
      <c r="F1345" s="707" t="s">
        <v>252</v>
      </c>
      <c r="G1345" s="710" t="s">
        <v>385</v>
      </c>
      <c r="H1345" s="709">
        <v>1</v>
      </c>
      <c r="J1345" s="697"/>
    </row>
    <row r="1346" spans="2:10" x14ac:dyDescent="0.2">
      <c r="B1346" s="707" t="str">
        <f t="shared" si="20"/>
        <v>EL SABINO, XILITLA</v>
      </c>
      <c r="C1346" s="708">
        <v>62</v>
      </c>
      <c r="D1346" s="707" t="s">
        <v>1620</v>
      </c>
      <c r="E1346" s="709">
        <v>54</v>
      </c>
      <c r="F1346" s="707" t="s">
        <v>326</v>
      </c>
      <c r="G1346" s="710" t="s">
        <v>385</v>
      </c>
      <c r="H1346" s="709">
        <v>1</v>
      </c>
      <c r="J1346" s="697"/>
    </row>
    <row r="1347" spans="2:10" x14ac:dyDescent="0.2">
      <c r="B1347" s="707" t="str">
        <f t="shared" si="20"/>
        <v>EL SACRIFICIO, AQUISMÓN</v>
      </c>
      <c r="C1347" s="708">
        <v>289</v>
      </c>
      <c r="D1347" s="707" t="s">
        <v>1621</v>
      </c>
      <c r="E1347" s="709">
        <v>3</v>
      </c>
      <c r="F1347" s="707" t="s">
        <v>146</v>
      </c>
      <c r="G1347" s="710" t="s">
        <v>385</v>
      </c>
      <c r="H1347" s="709">
        <v>1</v>
      </c>
      <c r="J1347" s="697"/>
    </row>
    <row r="1348" spans="2:10" x14ac:dyDescent="0.2">
      <c r="B1348" s="707" t="str">
        <f t="shared" si="20"/>
        <v>EL SACRIFICIO, AXTLA DE TERRAZAS</v>
      </c>
      <c r="C1348" s="708">
        <v>87</v>
      </c>
      <c r="D1348" s="707" t="s">
        <v>1621</v>
      </c>
      <c r="E1348" s="709">
        <v>53</v>
      </c>
      <c r="F1348" s="707" t="s">
        <v>150</v>
      </c>
      <c r="G1348" s="710" t="s">
        <v>385</v>
      </c>
      <c r="H1348" s="709">
        <v>1</v>
      </c>
      <c r="J1348" s="697"/>
    </row>
    <row r="1349" spans="2:10" x14ac:dyDescent="0.2">
      <c r="B1349" s="707" t="str">
        <f t="shared" si="20"/>
        <v>EL SACRIFICIO, SAN MARTÍN CHALCHICUAUTLA</v>
      </c>
      <c r="C1349" s="708">
        <v>102</v>
      </c>
      <c r="D1349" s="707" t="s">
        <v>1621</v>
      </c>
      <c r="E1349" s="709">
        <v>29</v>
      </c>
      <c r="F1349" s="707" t="s">
        <v>242</v>
      </c>
      <c r="G1349" s="710" t="s">
        <v>385</v>
      </c>
      <c r="H1349" s="709">
        <v>1</v>
      </c>
      <c r="J1349" s="697"/>
    </row>
    <row r="1350" spans="2:10" x14ac:dyDescent="0.2">
      <c r="B1350" s="707" t="str">
        <f t="shared" ref="B1350:B1413" si="21">CONCATENATE(D1350,","," ",F1350)</f>
        <v>EL SACRIFICIO, SAN MARTÍN CHALCHICUAUTLA</v>
      </c>
      <c r="C1350" s="708">
        <v>297</v>
      </c>
      <c r="D1350" s="707" t="s">
        <v>1621</v>
      </c>
      <c r="E1350" s="709">
        <v>29</v>
      </c>
      <c r="F1350" s="707" t="s">
        <v>242</v>
      </c>
      <c r="G1350" s="710" t="s">
        <v>385</v>
      </c>
      <c r="H1350" s="709">
        <v>1</v>
      </c>
      <c r="J1350" s="697"/>
    </row>
    <row r="1351" spans="2:10" x14ac:dyDescent="0.2">
      <c r="B1351" s="707" t="str">
        <f t="shared" si="21"/>
        <v>EL SALADITO, CEDRAL</v>
      </c>
      <c r="C1351" s="708">
        <v>31</v>
      </c>
      <c r="D1351" s="707" t="s">
        <v>1622</v>
      </c>
      <c r="E1351" s="709">
        <v>7</v>
      </c>
      <c r="F1351" s="707" t="s">
        <v>157</v>
      </c>
      <c r="G1351" s="710" t="s">
        <v>385</v>
      </c>
      <c r="H1351" s="709">
        <v>1</v>
      </c>
      <c r="J1351" s="697"/>
    </row>
    <row r="1352" spans="2:10" x14ac:dyDescent="0.2">
      <c r="B1352" s="707" t="str">
        <f t="shared" si="21"/>
        <v>EL SALADO (ESTACIÓN EL SALADO), VANEGAS</v>
      </c>
      <c r="C1352" s="708">
        <v>13</v>
      </c>
      <c r="D1352" s="707" t="s">
        <v>1623</v>
      </c>
      <c r="E1352" s="709">
        <v>44</v>
      </c>
      <c r="F1352" s="707" t="s">
        <v>298</v>
      </c>
      <c r="G1352" s="710" t="s">
        <v>385</v>
      </c>
      <c r="H1352" s="709">
        <v>1</v>
      </c>
      <c r="J1352" s="697"/>
    </row>
    <row r="1353" spans="2:10" x14ac:dyDescent="0.2">
      <c r="B1353" s="707" t="str">
        <f t="shared" si="21"/>
        <v>EL SALERO, VENADO</v>
      </c>
      <c r="C1353" s="708">
        <v>49</v>
      </c>
      <c r="D1353" s="707" t="s">
        <v>1624</v>
      </c>
      <c r="E1353" s="709">
        <v>45</v>
      </c>
      <c r="F1353" s="707" t="s">
        <v>303</v>
      </c>
      <c r="G1353" s="710" t="s">
        <v>385</v>
      </c>
      <c r="H1353" s="709">
        <v>1</v>
      </c>
      <c r="J1353" s="697"/>
    </row>
    <row r="1354" spans="2:10" x14ac:dyDescent="0.2">
      <c r="B1354" s="707" t="str">
        <f t="shared" si="21"/>
        <v>EL SALITRE GRANDE, TIERRA NUEVA</v>
      </c>
      <c r="C1354" s="708">
        <v>104</v>
      </c>
      <c r="D1354" s="707" t="s">
        <v>1625</v>
      </c>
      <c r="E1354" s="709">
        <v>43</v>
      </c>
      <c r="F1354" s="707" t="s">
        <v>293</v>
      </c>
      <c r="G1354" s="710" t="s">
        <v>385</v>
      </c>
      <c r="H1354" s="709">
        <v>1</v>
      </c>
      <c r="J1354" s="697"/>
    </row>
    <row r="1355" spans="2:10" x14ac:dyDescent="0.2">
      <c r="B1355" s="707" t="str">
        <f t="shared" si="21"/>
        <v>EL SALITRE, AHUALULCO</v>
      </c>
      <c r="C1355" s="708">
        <v>34</v>
      </c>
      <c r="D1355" s="707" t="s">
        <v>1626</v>
      </c>
      <c r="E1355" s="709">
        <v>1</v>
      </c>
      <c r="F1355" s="707" t="s">
        <v>202</v>
      </c>
      <c r="G1355" s="710" t="s">
        <v>385</v>
      </c>
      <c r="H1355" s="709">
        <v>1</v>
      </c>
      <c r="J1355" s="697"/>
    </row>
    <row r="1356" spans="2:10" x14ac:dyDescent="0.2">
      <c r="B1356" s="713" t="str">
        <f t="shared" si="21"/>
        <v>EL SALITRE, VENADO</v>
      </c>
      <c r="C1356" s="714">
        <v>50</v>
      </c>
      <c r="D1356" s="713" t="s">
        <v>1626</v>
      </c>
      <c r="E1356" s="715">
        <v>45</v>
      </c>
      <c r="F1356" s="713" t="s">
        <v>303</v>
      </c>
      <c r="G1356" s="716" t="s">
        <v>386</v>
      </c>
      <c r="H1356" s="715">
        <v>2</v>
      </c>
      <c r="J1356" s="697"/>
    </row>
    <row r="1357" spans="2:10" x14ac:dyDescent="0.2">
      <c r="B1357" s="707" t="str">
        <f t="shared" si="21"/>
        <v>EL SALTILLITO, MATEHUALA</v>
      </c>
      <c r="C1357" s="708">
        <v>68</v>
      </c>
      <c r="D1357" s="707" t="s">
        <v>1627</v>
      </c>
      <c r="E1357" s="709">
        <v>20</v>
      </c>
      <c r="F1357" s="707" t="s">
        <v>170</v>
      </c>
      <c r="G1357" s="710" t="s">
        <v>385</v>
      </c>
      <c r="H1357" s="709">
        <v>1</v>
      </c>
      <c r="J1357" s="697"/>
    </row>
    <row r="1358" spans="2:10" x14ac:dyDescent="0.2">
      <c r="B1358" s="707" t="str">
        <f t="shared" si="21"/>
        <v>EL SALTO COLORADO, VANEGAS</v>
      </c>
      <c r="C1358" s="708">
        <v>15</v>
      </c>
      <c r="D1358" s="707" t="s">
        <v>1628</v>
      </c>
      <c r="E1358" s="709">
        <v>44</v>
      </c>
      <c r="F1358" s="707" t="s">
        <v>298</v>
      </c>
      <c r="G1358" s="710" t="s">
        <v>385</v>
      </c>
      <c r="H1358" s="709">
        <v>1</v>
      </c>
      <c r="J1358" s="697"/>
    </row>
    <row r="1359" spans="2:10" x14ac:dyDescent="0.2">
      <c r="B1359" s="707" t="str">
        <f t="shared" si="21"/>
        <v>EL SALTO, AHUALULCO</v>
      </c>
      <c r="C1359" s="708">
        <v>66</v>
      </c>
      <c r="D1359" s="707" t="s">
        <v>1629</v>
      </c>
      <c r="E1359" s="709">
        <v>1</v>
      </c>
      <c r="F1359" s="707" t="s">
        <v>202</v>
      </c>
      <c r="G1359" s="710" t="s">
        <v>385</v>
      </c>
      <c r="H1359" s="709">
        <v>1</v>
      </c>
      <c r="J1359" s="697"/>
    </row>
    <row r="1360" spans="2:10" x14ac:dyDescent="0.2">
      <c r="B1360" s="707" t="str">
        <f t="shared" si="21"/>
        <v>EL SALTO, CATORCE</v>
      </c>
      <c r="C1360" s="708">
        <v>37</v>
      </c>
      <c r="D1360" s="707" t="s">
        <v>1629</v>
      </c>
      <c r="E1360" s="709">
        <v>6</v>
      </c>
      <c r="F1360" s="707" t="s">
        <v>580</v>
      </c>
      <c r="G1360" s="710" t="s">
        <v>385</v>
      </c>
      <c r="H1360" s="709">
        <v>1</v>
      </c>
      <c r="J1360" s="697"/>
    </row>
    <row r="1361" spans="2:10" x14ac:dyDescent="0.2">
      <c r="B1361" s="707" t="str">
        <f t="shared" si="21"/>
        <v>EL SALTO, RIOVERDE</v>
      </c>
      <c r="C1361" s="708">
        <v>319</v>
      </c>
      <c r="D1361" s="707" t="s">
        <v>1629</v>
      </c>
      <c r="E1361" s="709">
        <v>24</v>
      </c>
      <c r="F1361" s="707" t="s">
        <v>175</v>
      </c>
      <c r="G1361" s="710" t="s">
        <v>385</v>
      </c>
      <c r="H1361" s="709">
        <v>1</v>
      </c>
      <c r="J1361" s="697"/>
    </row>
    <row r="1362" spans="2:10" x14ac:dyDescent="0.2">
      <c r="B1362" s="713" t="str">
        <f t="shared" si="21"/>
        <v>EL SALTO, SAN LUIS POTOSÍ</v>
      </c>
      <c r="C1362" s="714">
        <v>443</v>
      </c>
      <c r="D1362" s="713" t="s">
        <v>1629</v>
      </c>
      <c r="E1362" s="715">
        <v>28</v>
      </c>
      <c r="F1362" s="713" t="s">
        <v>239</v>
      </c>
      <c r="G1362" s="716" t="s">
        <v>386</v>
      </c>
      <c r="H1362" s="715">
        <v>2</v>
      </c>
      <c r="J1362" s="697"/>
    </row>
    <row r="1363" spans="2:10" x14ac:dyDescent="0.2">
      <c r="B1363" s="707" t="str">
        <f t="shared" si="21"/>
        <v>EL SALTO, VILLA HIDALGO</v>
      </c>
      <c r="C1363" s="708">
        <v>66</v>
      </c>
      <c r="D1363" s="707" t="s">
        <v>1629</v>
      </c>
      <c r="E1363" s="709">
        <v>51</v>
      </c>
      <c r="F1363" s="707" t="s">
        <v>204</v>
      </c>
      <c r="G1363" s="710" t="s">
        <v>385</v>
      </c>
      <c r="H1363" s="709">
        <v>1</v>
      </c>
      <c r="J1363" s="697"/>
    </row>
    <row r="1364" spans="2:10" x14ac:dyDescent="0.2">
      <c r="B1364" s="707" t="str">
        <f t="shared" si="21"/>
        <v>EL SANTUARIO, SAN LUIS POTOSÍ</v>
      </c>
      <c r="C1364" s="708">
        <v>447</v>
      </c>
      <c r="D1364" s="707" t="s">
        <v>1630</v>
      </c>
      <c r="E1364" s="709">
        <v>28</v>
      </c>
      <c r="F1364" s="707" t="s">
        <v>239</v>
      </c>
      <c r="G1364" s="710" t="s">
        <v>385</v>
      </c>
      <c r="H1364" s="709">
        <v>1</v>
      </c>
      <c r="J1364" s="697"/>
    </row>
    <row r="1365" spans="2:10" x14ac:dyDescent="0.2">
      <c r="B1365" s="713" t="str">
        <f t="shared" si="21"/>
        <v>EL SASTRE, TAMAZUNCHALE</v>
      </c>
      <c r="C1365" s="714">
        <v>293</v>
      </c>
      <c r="D1365" s="713" t="s">
        <v>1631</v>
      </c>
      <c r="E1365" s="715">
        <v>37</v>
      </c>
      <c r="F1365" s="713" t="s">
        <v>262</v>
      </c>
      <c r="G1365" s="716" t="s">
        <v>387</v>
      </c>
      <c r="H1365" s="715">
        <v>3</v>
      </c>
      <c r="J1365" s="697"/>
    </row>
    <row r="1366" spans="2:10" x14ac:dyDescent="0.2">
      <c r="B1366" s="707" t="str">
        <f t="shared" si="21"/>
        <v>EL SASUB, SAN VICENTE TANCUAYALAB</v>
      </c>
      <c r="C1366" s="708">
        <v>34</v>
      </c>
      <c r="D1366" s="707" t="s">
        <v>1632</v>
      </c>
      <c r="E1366" s="709">
        <v>34</v>
      </c>
      <c r="F1366" s="707" t="s">
        <v>250</v>
      </c>
      <c r="G1366" s="710" t="s">
        <v>385</v>
      </c>
      <c r="H1366" s="709">
        <v>1</v>
      </c>
      <c r="J1366" s="697"/>
    </row>
    <row r="1367" spans="2:10" x14ac:dyDescent="0.2">
      <c r="B1367" s="707" t="str">
        <f t="shared" si="21"/>
        <v>EL SAUCILLO, CIUDAD FERNÁNDEZ</v>
      </c>
      <c r="C1367" s="708">
        <v>20</v>
      </c>
      <c r="D1367" s="707" t="s">
        <v>1633</v>
      </c>
      <c r="E1367" s="709">
        <v>11</v>
      </c>
      <c r="F1367" s="707" t="s">
        <v>177</v>
      </c>
      <c r="G1367" s="710" t="s">
        <v>385</v>
      </c>
      <c r="H1367" s="709">
        <v>1</v>
      </c>
      <c r="J1367" s="697"/>
    </row>
    <row r="1368" spans="2:10" x14ac:dyDescent="0.2">
      <c r="B1368" s="707" t="str">
        <f t="shared" si="21"/>
        <v>EL SAUCILLO, SANTA CATARINA</v>
      </c>
      <c r="C1368" s="708">
        <v>34</v>
      </c>
      <c r="D1368" s="707" t="s">
        <v>1633</v>
      </c>
      <c r="E1368" s="709">
        <v>31</v>
      </c>
      <c r="F1368" s="707" t="s">
        <v>254</v>
      </c>
      <c r="G1368" s="710" t="s">
        <v>385</v>
      </c>
      <c r="H1368" s="709">
        <v>1</v>
      </c>
      <c r="J1368" s="697"/>
    </row>
    <row r="1369" spans="2:10" x14ac:dyDescent="0.2">
      <c r="B1369" s="707" t="str">
        <f t="shared" si="21"/>
        <v>EL SAUCILLO, TAMASOPO</v>
      </c>
      <c r="C1369" s="708">
        <v>63</v>
      </c>
      <c r="D1369" s="707" t="s">
        <v>1633</v>
      </c>
      <c r="E1369" s="709">
        <v>36</v>
      </c>
      <c r="F1369" s="707" t="s">
        <v>259</v>
      </c>
      <c r="G1369" s="710" t="s">
        <v>385</v>
      </c>
      <c r="H1369" s="709">
        <v>1</v>
      </c>
      <c r="J1369" s="697"/>
    </row>
    <row r="1370" spans="2:10" x14ac:dyDescent="0.2">
      <c r="B1370" s="707" t="str">
        <f t="shared" si="21"/>
        <v>EL SAUCITO, CEDRAL</v>
      </c>
      <c r="C1370" s="708">
        <v>48</v>
      </c>
      <c r="D1370" s="707" t="s">
        <v>1634</v>
      </c>
      <c r="E1370" s="709">
        <v>7</v>
      </c>
      <c r="F1370" s="707" t="s">
        <v>157</v>
      </c>
      <c r="G1370" s="710" t="s">
        <v>385</v>
      </c>
      <c r="H1370" s="709">
        <v>1</v>
      </c>
      <c r="J1370" s="697"/>
    </row>
    <row r="1371" spans="2:10" x14ac:dyDescent="0.2">
      <c r="B1371" s="707" t="str">
        <f t="shared" si="21"/>
        <v>EL SAUCITO, MOCTEZUMA</v>
      </c>
      <c r="C1371" s="708">
        <v>63</v>
      </c>
      <c r="D1371" s="707" t="s">
        <v>1634</v>
      </c>
      <c r="E1371" s="709">
        <v>22</v>
      </c>
      <c r="F1371" s="707" t="s">
        <v>213</v>
      </c>
      <c r="G1371" s="710" t="s">
        <v>385</v>
      </c>
      <c r="H1371" s="709">
        <v>1</v>
      </c>
      <c r="J1371" s="697"/>
    </row>
    <row r="1372" spans="2:10" x14ac:dyDescent="0.2">
      <c r="B1372" s="707" t="str">
        <f t="shared" si="21"/>
        <v>EL SAUCITO, RIOVERDE</v>
      </c>
      <c r="C1372" s="708">
        <v>106</v>
      </c>
      <c r="D1372" s="707" t="s">
        <v>1634</v>
      </c>
      <c r="E1372" s="709">
        <v>24</v>
      </c>
      <c r="F1372" s="707" t="s">
        <v>175</v>
      </c>
      <c r="G1372" s="710" t="s">
        <v>385</v>
      </c>
      <c r="H1372" s="709">
        <v>1</v>
      </c>
      <c r="J1372" s="697"/>
    </row>
    <row r="1373" spans="2:10" x14ac:dyDescent="0.2">
      <c r="B1373" s="707" t="str">
        <f t="shared" si="21"/>
        <v>EL SAUCITO, SAN MARTÍN CHALCHICUAUTLA</v>
      </c>
      <c r="C1373" s="708">
        <v>204</v>
      </c>
      <c r="D1373" s="707" t="s">
        <v>1634</v>
      </c>
      <c r="E1373" s="709">
        <v>29</v>
      </c>
      <c r="F1373" s="707" t="s">
        <v>242</v>
      </c>
      <c r="G1373" s="710" t="s">
        <v>385</v>
      </c>
      <c r="H1373" s="709">
        <v>1</v>
      </c>
      <c r="J1373" s="697"/>
    </row>
    <row r="1374" spans="2:10" x14ac:dyDescent="0.2">
      <c r="B1374" s="707" t="str">
        <f t="shared" si="21"/>
        <v>EL SAUCITO, VILLA DE ARRIAGA</v>
      </c>
      <c r="C1374" s="708">
        <v>126</v>
      </c>
      <c r="D1374" s="707" t="s">
        <v>1634</v>
      </c>
      <c r="E1374" s="709">
        <v>46</v>
      </c>
      <c r="F1374" s="707" t="s">
        <v>211</v>
      </c>
      <c r="G1374" s="710" t="s">
        <v>385</v>
      </c>
      <c r="H1374" s="709">
        <v>1</v>
      </c>
      <c r="J1374" s="697"/>
    </row>
    <row r="1375" spans="2:10" x14ac:dyDescent="0.2">
      <c r="B1375" s="707" t="str">
        <f t="shared" si="21"/>
        <v>EL SAUCO, VENADO</v>
      </c>
      <c r="C1375" s="708">
        <v>61</v>
      </c>
      <c r="D1375" s="707" t="s">
        <v>1635</v>
      </c>
      <c r="E1375" s="709">
        <v>45</v>
      </c>
      <c r="F1375" s="707" t="s">
        <v>303</v>
      </c>
      <c r="G1375" s="710" t="s">
        <v>385</v>
      </c>
      <c r="H1375" s="709">
        <v>1</v>
      </c>
      <c r="J1375" s="697"/>
    </row>
    <row r="1376" spans="2:10" x14ac:dyDescent="0.2">
      <c r="B1376" s="707" t="str">
        <f t="shared" si="21"/>
        <v>EL SAUZ (EL SAUCITO), AQUISMÓN</v>
      </c>
      <c r="C1376" s="708">
        <v>96</v>
      </c>
      <c r="D1376" s="707" t="s">
        <v>1636</v>
      </c>
      <c r="E1376" s="709">
        <v>3</v>
      </c>
      <c r="F1376" s="707" t="s">
        <v>146</v>
      </c>
      <c r="G1376" s="710" t="s">
        <v>385</v>
      </c>
      <c r="H1376" s="709">
        <v>1</v>
      </c>
      <c r="J1376" s="697"/>
    </row>
    <row r="1377" spans="2:10" x14ac:dyDescent="0.2">
      <c r="B1377" s="707" t="str">
        <f t="shared" si="21"/>
        <v>EL SAUZ, CEDRAL</v>
      </c>
      <c r="C1377" s="708">
        <v>65</v>
      </c>
      <c r="D1377" s="707" t="s">
        <v>1637</v>
      </c>
      <c r="E1377" s="709">
        <v>7</v>
      </c>
      <c r="F1377" s="707" t="s">
        <v>157</v>
      </c>
      <c r="G1377" s="710" t="s">
        <v>385</v>
      </c>
      <c r="H1377" s="709">
        <v>1</v>
      </c>
      <c r="J1377" s="697"/>
    </row>
    <row r="1378" spans="2:10" x14ac:dyDescent="0.2">
      <c r="B1378" s="707" t="str">
        <f t="shared" si="21"/>
        <v>EL SAUZ, CERRITOS</v>
      </c>
      <c r="C1378" s="708">
        <v>32</v>
      </c>
      <c r="D1378" s="707" t="s">
        <v>1637</v>
      </c>
      <c r="E1378" s="709">
        <v>8</v>
      </c>
      <c r="F1378" s="707" t="s">
        <v>159</v>
      </c>
      <c r="G1378" s="710" t="s">
        <v>385</v>
      </c>
      <c r="H1378" s="709">
        <v>1</v>
      </c>
      <c r="J1378" s="697"/>
    </row>
    <row r="1379" spans="2:10" x14ac:dyDescent="0.2">
      <c r="B1379" s="707" t="str">
        <f t="shared" si="21"/>
        <v>EL SAUZ, CHARCAS</v>
      </c>
      <c r="C1379" s="708">
        <v>125</v>
      </c>
      <c r="D1379" s="707" t="s">
        <v>1637</v>
      </c>
      <c r="E1379" s="709">
        <v>15</v>
      </c>
      <c r="F1379" s="707" t="s">
        <v>167</v>
      </c>
      <c r="G1379" s="710" t="s">
        <v>385</v>
      </c>
      <c r="H1379" s="709">
        <v>1</v>
      </c>
      <c r="J1379" s="697"/>
    </row>
    <row r="1380" spans="2:10" x14ac:dyDescent="0.2">
      <c r="B1380" s="707" t="str">
        <f t="shared" si="21"/>
        <v>EL SAUZ, RIOVERDE</v>
      </c>
      <c r="C1380" s="708">
        <v>144</v>
      </c>
      <c r="D1380" s="707" t="s">
        <v>1637</v>
      </c>
      <c r="E1380" s="709">
        <v>24</v>
      </c>
      <c r="F1380" s="707" t="s">
        <v>175</v>
      </c>
      <c r="G1380" s="710" t="s">
        <v>385</v>
      </c>
      <c r="H1380" s="709">
        <v>1</v>
      </c>
      <c r="J1380" s="697"/>
    </row>
    <row r="1381" spans="2:10" x14ac:dyDescent="0.2">
      <c r="B1381" s="707" t="str">
        <f t="shared" si="21"/>
        <v>EL SAUZ, SANTA MARÍA DEL RÍO</v>
      </c>
      <c r="C1381" s="708">
        <v>407</v>
      </c>
      <c r="D1381" s="707" t="s">
        <v>1637</v>
      </c>
      <c r="E1381" s="709">
        <v>32</v>
      </c>
      <c r="F1381" s="707" t="s">
        <v>257</v>
      </c>
      <c r="G1381" s="710" t="s">
        <v>385</v>
      </c>
      <c r="H1381" s="709">
        <v>1</v>
      </c>
      <c r="J1381" s="697"/>
    </row>
    <row r="1382" spans="2:10" x14ac:dyDescent="0.2">
      <c r="B1382" s="707" t="str">
        <f t="shared" si="21"/>
        <v>EL SERMÓN SANTA ANA, CIUDAD FERNÁNDEZ</v>
      </c>
      <c r="C1382" s="708">
        <v>21</v>
      </c>
      <c r="D1382" s="707" t="s">
        <v>1638</v>
      </c>
      <c r="E1382" s="709">
        <v>11</v>
      </c>
      <c r="F1382" s="707" t="s">
        <v>177</v>
      </c>
      <c r="G1382" s="710" t="s">
        <v>385</v>
      </c>
      <c r="H1382" s="709">
        <v>1</v>
      </c>
      <c r="J1382" s="697"/>
    </row>
    <row r="1383" spans="2:10" x14ac:dyDescent="0.2">
      <c r="B1383" s="707" t="str">
        <f t="shared" si="21"/>
        <v>EL SIDRAL (SAN MIGUEL EL SIDRAL), CIUDAD VALLES</v>
      </c>
      <c r="C1383" s="708">
        <v>38</v>
      </c>
      <c r="D1383" s="707" t="s">
        <v>1639</v>
      </c>
      <c r="E1383" s="709">
        <v>13</v>
      </c>
      <c r="F1383" s="707" t="s">
        <v>181</v>
      </c>
      <c r="G1383" s="710" t="s">
        <v>385</v>
      </c>
      <c r="H1383" s="709">
        <v>1</v>
      </c>
      <c r="J1383" s="697"/>
    </row>
    <row r="1384" spans="2:10" x14ac:dyDescent="0.2">
      <c r="B1384" s="707" t="str">
        <f t="shared" si="21"/>
        <v>EL SIETE, CIUDAD VALLES</v>
      </c>
      <c r="C1384" s="708">
        <v>808</v>
      </c>
      <c r="D1384" s="707" t="s">
        <v>1640</v>
      </c>
      <c r="E1384" s="709">
        <v>13</v>
      </c>
      <c r="F1384" s="707" t="s">
        <v>181</v>
      </c>
      <c r="G1384" s="710" t="s">
        <v>385</v>
      </c>
      <c r="H1384" s="709">
        <v>1</v>
      </c>
      <c r="J1384" s="697"/>
    </row>
    <row r="1385" spans="2:10" x14ac:dyDescent="0.2">
      <c r="B1385" s="707" t="str">
        <f t="shared" si="21"/>
        <v>EL SOLDADILLO, AHUALULCO</v>
      </c>
      <c r="C1385" s="708">
        <v>41</v>
      </c>
      <c r="D1385" s="707" t="s">
        <v>1641</v>
      </c>
      <c r="E1385" s="709">
        <v>1</v>
      </c>
      <c r="F1385" s="707" t="s">
        <v>202</v>
      </c>
      <c r="G1385" s="710" t="s">
        <v>385</v>
      </c>
      <c r="H1385" s="709">
        <v>1</v>
      </c>
      <c r="J1385" s="697"/>
    </row>
    <row r="1386" spans="2:10" x14ac:dyDescent="0.2">
      <c r="B1386" s="707" t="str">
        <f t="shared" si="21"/>
        <v>EL SOTOL, MOCTEZUMA</v>
      </c>
      <c r="C1386" s="708">
        <v>64</v>
      </c>
      <c r="D1386" s="707" t="s">
        <v>1642</v>
      </c>
      <c r="E1386" s="709">
        <v>22</v>
      </c>
      <c r="F1386" s="707" t="s">
        <v>213</v>
      </c>
      <c r="G1386" s="710" t="s">
        <v>385</v>
      </c>
      <c r="H1386" s="709">
        <v>1</v>
      </c>
      <c r="J1386" s="697"/>
    </row>
    <row r="1387" spans="2:10" x14ac:dyDescent="0.2">
      <c r="B1387" s="707" t="str">
        <f t="shared" si="21"/>
        <v>EL SOTOL, VENADO</v>
      </c>
      <c r="C1387" s="708">
        <v>62</v>
      </c>
      <c r="D1387" s="707" t="s">
        <v>1642</v>
      </c>
      <c r="E1387" s="709">
        <v>45</v>
      </c>
      <c r="F1387" s="707" t="s">
        <v>303</v>
      </c>
      <c r="G1387" s="710" t="s">
        <v>385</v>
      </c>
      <c r="H1387" s="709">
        <v>1</v>
      </c>
      <c r="J1387" s="697"/>
    </row>
    <row r="1388" spans="2:10" x14ac:dyDescent="0.2">
      <c r="B1388" s="707" t="str">
        <f t="shared" si="21"/>
        <v>EL SOTOLILLO DE ABAJO, VENADO</v>
      </c>
      <c r="C1388" s="708">
        <v>72</v>
      </c>
      <c r="D1388" s="707" t="s">
        <v>1643</v>
      </c>
      <c r="E1388" s="709">
        <v>45</v>
      </c>
      <c r="F1388" s="707" t="s">
        <v>303</v>
      </c>
      <c r="G1388" s="710" t="s">
        <v>385</v>
      </c>
      <c r="H1388" s="709">
        <v>1</v>
      </c>
      <c r="J1388" s="697"/>
    </row>
    <row r="1389" spans="2:10" x14ac:dyDescent="0.2">
      <c r="B1389" s="707" t="str">
        <f t="shared" si="21"/>
        <v>EL SOYATE, SANTA MARÍA DEL RÍO</v>
      </c>
      <c r="C1389" s="708">
        <v>266</v>
      </c>
      <c r="D1389" s="707" t="s">
        <v>1644</v>
      </c>
      <c r="E1389" s="709">
        <v>32</v>
      </c>
      <c r="F1389" s="707" t="s">
        <v>257</v>
      </c>
      <c r="G1389" s="710" t="s">
        <v>385</v>
      </c>
      <c r="H1389" s="709">
        <v>1</v>
      </c>
      <c r="J1389" s="697"/>
    </row>
    <row r="1390" spans="2:10" x14ac:dyDescent="0.2">
      <c r="B1390" s="707" t="str">
        <f t="shared" si="21"/>
        <v>EL SOYOTAL, SAN CIRO DE ACOSTA</v>
      </c>
      <c r="C1390" s="708">
        <v>63</v>
      </c>
      <c r="D1390" s="707" t="s">
        <v>1645</v>
      </c>
      <c r="E1390" s="709">
        <v>27</v>
      </c>
      <c r="F1390" s="707" t="s">
        <v>234</v>
      </c>
      <c r="G1390" s="710" t="s">
        <v>385</v>
      </c>
      <c r="H1390" s="709">
        <v>1</v>
      </c>
      <c r="J1390" s="697"/>
    </row>
    <row r="1391" spans="2:10" x14ac:dyDescent="0.2">
      <c r="B1391" s="713" t="str">
        <f t="shared" si="21"/>
        <v>EL SUREÑO, MOCTEZUMA</v>
      </c>
      <c r="C1391" s="714">
        <v>154</v>
      </c>
      <c r="D1391" s="713" t="s">
        <v>1646</v>
      </c>
      <c r="E1391" s="715">
        <v>22</v>
      </c>
      <c r="F1391" s="713" t="s">
        <v>213</v>
      </c>
      <c r="G1391" s="716" t="s">
        <v>386</v>
      </c>
      <c r="H1391" s="715">
        <v>2</v>
      </c>
      <c r="J1391" s="697"/>
    </row>
    <row r="1392" spans="2:10" x14ac:dyDescent="0.2">
      <c r="B1392" s="707" t="str">
        <f t="shared" si="21"/>
        <v>EL TABACO, TAMASOPO</v>
      </c>
      <c r="C1392" s="708">
        <v>144</v>
      </c>
      <c r="D1392" s="707" t="s">
        <v>1647</v>
      </c>
      <c r="E1392" s="709">
        <v>36</v>
      </c>
      <c r="F1392" s="707" t="s">
        <v>259</v>
      </c>
      <c r="G1392" s="710" t="s">
        <v>385</v>
      </c>
      <c r="H1392" s="709">
        <v>1</v>
      </c>
      <c r="J1392" s="697"/>
    </row>
    <row r="1393" spans="2:10" x14ac:dyDescent="0.2">
      <c r="B1393" s="707" t="str">
        <f t="shared" si="21"/>
        <v>EL TAJO, VILLA DE ARISTA</v>
      </c>
      <c r="C1393" s="708">
        <v>51</v>
      </c>
      <c r="D1393" s="707" t="s">
        <v>1648</v>
      </c>
      <c r="E1393" s="709">
        <v>56</v>
      </c>
      <c r="F1393" s="707" t="s">
        <v>308</v>
      </c>
      <c r="G1393" s="710" t="s">
        <v>385</v>
      </c>
      <c r="H1393" s="709">
        <v>1</v>
      </c>
      <c r="J1393" s="697"/>
    </row>
    <row r="1394" spans="2:10" x14ac:dyDescent="0.2">
      <c r="B1394" s="707" t="str">
        <f t="shared" si="21"/>
        <v>EL TAMARINDO (CACOYOLE), TANCANHUITZ</v>
      </c>
      <c r="C1394" s="708">
        <v>22</v>
      </c>
      <c r="D1394" s="707" t="s">
        <v>1649</v>
      </c>
      <c r="E1394" s="709">
        <v>12</v>
      </c>
      <c r="F1394" s="707" t="s">
        <v>252</v>
      </c>
      <c r="G1394" s="710" t="s">
        <v>385</v>
      </c>
      <c r="H1394" s="709">
        <v>1</v>
      </c>
      <c r="J1394" s="697"/>
    </row>
    <row r="1395" spans="2:10" x14ac:dyDescent="0.2">
      <c r="B1395" s="707" t="str">
        <f t="shared" si="21"/>
        <v>EL TAMARINDO MEXICANO, TAMPAMOLÓN CORONA</v>
      </c>
      <c r="C1395" s="708">
        <v>158</v>
      </c>
      <c r="D1395" s="707" t="s">
        <v>1650</v>
      </c>
      <c r="E1395" s="709">
        <v>39</v>
      </c>
      <c r="F1395" s="707" t="s">
        <v>276</v>
      </c>
      <c r="G1395" s="710" t="s">
        <v>385</v>
      </c>
      <c r="H1395" s="709">
        <v>1</v>
      </c>
      <c r="J1395" s="697"/>
    </row>
    <row r="1396" spans="2:10" x14ac:dyDescent="0.2">
      <c r="B1396" s="707" t="str">
        <f t="shared" si="21"/>
        <v>EL TAMARINDO, CIUDAD VALLES</v>
      </c>
      <c r="C1396" s="708">
        <v>215</v>
      </c>
      <c r="D1396" s="707" t="s">
        <v>1651</v>
      </c>
      <c r="E1396" s="709">
        <v>13</v>
      </c>
      <c r="F1396" s="707" t="s">
        <v>181</v>
      </c>
      <c r="G1396" s="710" t="s">
        <v>385</v>
      </c>
      <c r="H1396" s="709">
        <v>1</v>
      </c>
      <c r="J1396" s="697"/>
    </row>
    <row r="1397" spans="2:10" x14ac:dyDescent="0.2">
      <c r="B1397" s="707" t="str">
        <f t="shared" si="21"/>
        <v>EL TAMARINDO, SAN ANTONIO</v>
      </c>
      <c r="C1397" s="708">
        <v>57</v>
      </c>
      <c r="D1397" s="707" t="s">
        <v>1651</v>
      </c>
      <c r="E1397" s="709">
        <v>26</v>
      </c>
      <c r="F1397" s="707" t="s">
        <v>230</v>
      </c>
      <c r="G1397" s="710" t="s">
        <v>385</v>
      </c>
      <c r="H1397" s="709">
        <v>1</v>
      </c>
      <c r="J1397" s="697"/>
    </row>
    <row r="1398" spans="2:10" x14ac:dyDescent="0.2">
      <c r="B1398" s="707" t="str">
        <f t="shared" si="21"/>
        <v>EL TAMARINDO, XILITLA</v>
      </c>
      <c r="C1398" s="708">
        <v>226</v>
      </c>
      <c r="D1398" s="707" t="s">
        <v>1651</v>
      </c>
      <c r="E1398" s="709">
        <v>54</v>
      </c>
      <c r="F1398" s="707" t="s">
        <v>326</v>
      </c>
      <c r="G1398" s="710" t="s">
        <v>385</v>
      </c>
      <c r="H1398" s="709">
        <v>1</v>
      </c>
      <c r="J1398" s="697"/>
    </row>
    <row r="1399" spans="2:10" x14ac:dyDescent="0.2">
      <c r="B1399" s="707" t="str">
        <f t="shared" si="21"/>
        <v>EL TAMBOCTEL, SANTA MARÍA DEL RÍO</v>
      </c>
      <c r="C1399" s="708">
        <v>556</v>
      </c>
      <c r="D1399" s="707" t="s">
        <v>1652</v>
      </c>
      <c r="E1399" s="709">
        <v>32</v>
      </c>
      <c r="F1399" s="707" t="s">
        <v>257</v>
      </c>
      <c r="G1399" s="710" t="s">
        <v>385</v>
      </c>
      <c r="H1399" s="709">
        <v>1</v>
      </c>
      <c r="J1399" s="697"/>
    </row>
    <row r="1400" spans="2:10" x14ac:dyDescent="0.2">
      <c r="B1400" s="707" t="str">
        <f t="shared" si="21"/>
        <v>EL TAMOXÍN, TANQUIÁN DE ESCOBEDO</v>
      </c>
      <c r="C1400" s="708">
        <v>24</v>
      </c>
      <c r="D1400" s="707" t="s">
        <v>1653</v>
      </c>
      <c r="E1400" s="709">
        <v>42</v>
      </c>
      <c r="F1400" s="707" t="s">
        <v>289</v>
      </c>
      <c r="G1400" s="710" t="s">
        <v>385</v>
      </c>
      <c r="H1400" s="709">
        <v>1</v>
      </c>
      <c r="J1400" s="697"/>
    </row>
    <row r="1401" spans="2:10" x14ac:dyDescent="0.2">
      <c r="B1401" s="707" t="str">
        <f t="shared" si="21"/>
        <v>EL TAMUL, TAMASOPO</v>
      </c>
      <c r="C1401" s="708">
        <v>178</v>
      </c>
      <c r="D1401" s="707" t="s">
        <v>1654</v>
      </c>
      <c r="E1401" s="709">
        <v>36</v>
      </c>
      <c r="F1401" s="707" t="s">
        <v>259</v>
      </c>
      <c r="G1401" s="710" t="s">
        <v>385</v>
      </c>
      <c r="H1401" s="709">
        <v>1</v>
      </c>
      <c r="J1401" s="697"/>
    </row>
    <row r="1402" spans="2:10" x14ac:dyDescent="0.2">
      <c r="B1402" s="707" t="str">
        <f t="shared" si="21"/>
        <v>EL TAPADO, MOCTEZUMA</v>
      </c>
      <c r="C1402" s="708">
        <v>66</v>
      </c>
      <c r="D1402" s="707" t="s">
        <v>1655</v>
      </c>
      <c r="E1402" s="709">
        <v>22</v>
      </c>
      <c r="F1402" s="707" t="s">
        <v>213</v>
      </c>
      <c r="G1402" s="710" t="s">
        <v>385</v>
      </c>
      <c r="H1402" s="709">
        <v>1</v>
      </c>
      <c r="J1402" s="697"/>
    </row>
    <row r="1403" spans="2:10" x14ac:dyDescent="0.2">
      <c r="B1403" s="713" t="str">
        <f t="shared" si="21"/>
        <v>EL TAPONCITO, SANTO DOMINGO</v>
      </c>
      <c r="C1403" s="714">
        <v>139</v>
      </c>
      <c r="D1403" s="713" t="s">
        <v>1656</v>
      </c>
      <c r="E1403" s="715">
        <v>33</v>
      </c>
      <c r="F1403" s="713" t="s">
        <v>220</v>
      </c>
      <c r="G1403" s="716" t="s">
        <v>386</v>
      </c>
      <c r="H1403" s="715">
        <v>2</v>
      </c>
      <c r="J1403" s="697"/>
    </row>
    <row r="1404" spans="2:10" x14ac:dyDescent="0.2">
      <c r="B1404" s="707" t="str">
        <f t="shared" si="21"/>
        <v>EL TECOLOTE, CATORCE</v>
      </c>
      <c r="C1404" s="708">
        <v>60</v>
      </c>
      <c r="D1404" s="707" t="s">
        <v>1657</v>
      </c>
      <c r="E1404" s="709">
        <v>6</v>
      </c>
      <c r="F1404" s="707" t="s">
        <v>580</v>
      </c>
      <c r="G1404" s="710" t="s">
        <v>385</v>
      </c>
      <c r="H1404" s="709">
        <v>1</v>
      </c>
      <c r="J1404" s="697"/>
    </row>
    <row r="1405" spans="2:10" x14ac:dyDescent="0.2">
      <c r="B1405" s="707" t="str">
        <f t="shared" si="21"/>
        <v>EL TECOLOTE, CERRO DE SAN PEDRO</v>
      </c>
      <c r="C1405" s="708">
        <v>11</v>
      </c>
      <c r="D1405" s="707" t="s">
        <v>1657</v>
      </c>
      <c r="E1405" s="709">
        <v>9</v>
      </c>
      <c r="F1405" s="707" t="s">
        <v>162</v>
      </c>
      <c r="G1405" s="710" t="s">
        <v>385</v>
      </c>
      <c r="H1405" s="709">
        <v>1</v>
      </c>
      <c r="J1405" s="697"/>
    </row>
    <row r="1406" spans="2:10" x14ac:dyDescent="0.2">
      <c r="B1406" s="707" t="str">
        <f t="shared" si="21"/>
        <v>EL TECOLOTE, SALINAS</v>
      </c>
      <c r="C1406" s="708">
        <v>38</v>
      </c>
      <c r="D1406" s="707" t="s">
        <v>1657</v>
      </c>
      <c r="E1406" s="709">
        <v>25</v>
      </c>
      <c r="F1406" s="707" t="s">
        <v>165</v>
      </c>
      <c r="G1406" s="710" t="s">
        <v>385</v>
      </c>
      <c r="H1406" s="709">
        <v>1</v>
      </c>
      <c r="J1406" s="697"/>
    </row>
    <row r="1407" spans="2:10" x14ac:dyDescent="0.2">
      <c r="B1407" s="707" t="str">
        <f t="shared" si="21"/>
        <v>EL TECOLOTE, VENADO</v>
      </c>
      <c r="C1407" s="708">
        <v>63</v>
      </c>
      <c r="D1407" s="707" t="s">
        <v>1657</v>
      </c>
      <c r="E1407" s="709">
        <v>45</v>
      </c>
      <c r="F1407" s="707" t="s">
        <v>303</v>
      </c>
      <c r="G1407" s="710" t="s">
        <v>385</v>
      </c>
      <c r="H1407" s="709">
        <v>1</v>
      </c>
      <c r="J1407" s="697"/>
    </row>
    <row r="1408" spans="2:10" x14ac:dyDescent="0.2">
      <c r="B1408" s="707" t="str">
        <f t="shared" si="21"/>
        <v>EL TEJOCOTE DE SAN MIGUEL, VILLA DE REYES</v>
      </c>
      <c r="C1408" s="708">
        <v>52</v>
      </c>
      <c r="D1408" s="707" t="s">
        <v>1658</v>
      </c>
      <c r="E1408" s="709">
        <v>50</v>
      </c>
      <c r="F1408" s="707" t="s">
        <v>208</v>
      </c>
      <c r="G1408" s="710" t="s">
        <v>385</v>
      </c>
      <c r="H1408" s="709">
        <v>1</v>
      </c>
      <c r="J1408" s="697"/>
    </row>
    <row r="1409" spans="2:10" x14ac:dyDescent="0.2">
      <c r="B1409" s="707" t="str">
        <f t="shared" si="21"/>
        <v>EL TEJOCOTE, VILLA JUÁREZ</v>
      </c>
      <c r="C1409" s="708">
        <v>21</v>
      </c>
      <c r="D1409" s="707" t="s">
        <v>1659</v>
      </c>
      <c r="E1409" s="709">
        <v>52</v>
      </c>
      <c r="F1409" s="707" t="s">
        <v>324</v>
      </c>
      <c r="G1409" s="710" t="s">
        <v>385</v>
      </c>
      <c r="H1409" s="709">
        <v>1</v>
      </c>
      <c r="J1409" s="697"/>
    </row>
    <row r="1410" spans="2:10" x14ac:dyDescent="0.2">
      <c r="B1410" s="707" t="str">
        <f t="shared" si="21"/>
        <v>EL TEJÓN, VENADO</v>
      </c>
      <c r="C1410" s="708">
        <v>64</v>
      </c>
      <c r="D1410" s="707" t="s">
        <v>1660</v>
      </c>
      <c r="E1410" s="709">
        <v>45</v>
      </c>
      <c r="F1410" s="707" t="s">
        <v>303</v>
      </c>
      <c r="G1410" s="710" t="s">
        <v>385</v>
      </c>
      <c r="H1410" s="709">
        <v>1</v>
      </c>
      <c r="J1410" s="697"/>
    </row>
    <row r="1411" spans="2:10" x14ac:dyDescent="0.2">
      <c r="B1411" s="707" t="str">
        <f t="shared" si="21"/>
        <v>EL TEMAZCAL, AHUALULCO</v>
      </c>
      <c r="C1411" s="708">
        <v>43</v>
      </c>
      <c r="D1411" s="707" t="s">
        <v>1661</v>
      </c>
      <c r="E1411" s="709">
        <v>1</v>
      </c>
      <c r="F1411" s="707" t="s">
        <v>202</v>
      </c>
      <c r="G1411" s="710" t="s">
        <v>385</v>
      </c>
      <c r="H1411" s="709">
        <v>1</v>
      </c>
      <c r="J1411" s="697"/>
    </row>
    <row r="1412" spans="2:10" x14ac:dyDescent="0.2">
      <c r="B1412" s="707" t="str">
        <f t="shared" si="21"/>
        <v>EL TEPETATE, CERRITOS</v>
      </c>
      <c r="C1412" s="708">
        <v>35</v>
      </c>
      <c r="D1412" s="707" t="s">
        <v>1662</v>
      </c>
      <c r="E1412" s="709">
        <v>8</v>
      </c>
      <c r="F1412" s="707" t="s">
        <v>159</v>
      </c>
      <c r="G1412" s="710" t="s">
        <v>385</v>
      </c>
      <c r="H1412" s="709">
        <v>1</v>
      </c>
      <c r="J1412" s="697"/>
    </row>
    <row r="1413" spans="2:10" x14ac:dyDescent="0.2">
      <c r="B1413" s="707" t="str">
        <f t="shared" si="21"/>
        <v>EL TEPETATE, SANTA MARÍA DEL RÍO</v>
      </c>
      <c r="C1413" s="708">
        <v>489</v>
      </c>
      <c r="D1413" s="707" t="s">
        <v>1662</v>
      </c>
      <c r="E1413" s="709">
        <v>32</v>
      </c>
      <c r="F1413" s="707" t="s">
        <v>257</v>
      </c>
      <c r="G1413" s="710" t="s">
        <v>385</v>
      </c>
      <c r="H1413" s="709">
        <v>1</v>
      </c>
      <c r="J1413" s="697"/>
    </row>
    <row r="1414" spans="2:10" x14ac:dyDescent="0.2">
      <c r="B1414" s="707" t="str">
        <f t="shared" ref="B1414:B1477" si="22">CONCATENATE(D1414,","," ",F1414)</f>
        <v>EL TEPETATE, SANTO DOMINGO</v>
      </c>
      <c r="C1414" s="708">
        <v>33</v>
      </c>
      <c r="D1414" s="707" t="s">
        <v>1662</v>
      </c>
      <c r="E1414" s="709">
        <v>33</v>
      </c>
      <c r="F1414" s="707" t="s">
        <v>220</v>
      </c>
      <c r="G1414" s="710" t="s">
        <v>385</v>
      </c>
      <c r="H1414" s="709">
        <v>1</v>
      </c>
      <c r="J1414" s="697"/>
    </row>
    <row r="1415" spans="2:10" x14ac:dyDescent="0.2">
      <c r="B1415" s="707" t="str">
        <f t="shared" si="22"/>
        <v>EL TEPETATE, TAMAZUNCHALE</v>
      </c>
      <c r="C1415" s="708">
        <v>88</v>
      </c>
      <c r="D1415" s="707" t="s">
        <v>1662</v>
      </c>
      <c r="E1415" s="709">
        <v>37</v>
      </c>
      <c r="F1415" s="707" t="s">
        <v>262</v>
      </c>
      <c r="G1415" s="710" t="s">
        <v>385</v>
      </c>
      <c r="H1415" s="709">
        <v>1</v>
      </c>
      <c r="J1415" s="697"/>
    </row>
    <row r="1416" spans="2:10" x14ac:dyDescent="0.2">
      <c r="B1416" s="707" t="str">
        <f t="shared" si="22"/>
        <v>EL TEPETATE, VANEGAS</v>
      </c>
      <c r="C1416" s="708">
        <v>23</v>
      </c>
      <c r="D1416" s="707" t="s">
        <v>1662</v>
      </c>
      <c r="E1416" s="709">
        <v>44</v>
      </c>
      <c r="F1416" s="707" t="s">
        <v>298</v>
      </c>
      <c r="G1416" s="710" t="s">
        <v>385</v>
      </c>
      <c r="H1416" s="709">
        <v>1</v>
      </c>
      <c r="J1416" s="697"/>
    </row>
    <row r="1417" spans="2:10" x14ac:dyDescent="0.2">
      <c r="B1417" s="707" t="str">
        <f t="shared" si="22"/>
        <v>EL TEPETATE, VILLA DE ARRIAGA</v>
      </c>
      <c r="C1417" s="708">
        <v>83</v>
      </c>
      <c r="D1417" s="707" t="s">
        <v>1662</v>
      </c>
      <c r="E1417" s="709">
        <v>46</v>
      </c>
      <c r="F1417" s="707" t="s">
        <v>211</v>
      </c>
      <c r="G1417" s="710" t="s">
        <v>385</v>
      </c>
      <c r="H1417" s="709">
        <v>1</v>
      </c>
      <c r="J1417" s="697"/>
    </row>
    <row r="1418" spans="2:10" x14ac:dyDescent="0.2">
      <c r="B1418" s="707" t="str">
        <f t="shared" si="22"/>
        <v>EL TEPEYAC, CIUDAD DEL MAÍZ</v>
      </c>
      <c r="C1418" s="708">
        <v>97</v>
      </c>
      <c r="D1418" s="707" t="s">
        <v>1663</v>
      </c>
      <c r="E1418" s="709">
        <v>10</v>
      </c>
      <c r="F1418" s="707" t="s">
        <v>172</v>
      </c>
      <c r="G1418" s="710" t="s">
        <v>385</v>
      </c>
      <c r="H1418" s="709">
        <v>1</v>
      </c>
      <c r="J1418" s="697"/>
    </row>
    <row r="1419" spans="2:10" x14ac:dyDescent="0.2">
      <c r="B1419" s="707" t="str">
        <f t="shared" si="22"/>
        <v>EL TEPOZÁN, AHUALULCO</v>
      </c>
      <c r="C1419" s="708">
        <v>44</v>
      </c>
      <c r="D1419" s="707" t="s">
        <v>1664</v>
      </c>
      <c r="E1419" s="709">
        <v>1</v>
      </c>
      <c r="F1419" s="707" t="s">
        <v>202</v>
      </c>
      <c r="G1419" s="710" t="s">
        <v>385</v>
      </c>
      <c r="H1419" s="709">
        <v>1</v>
      </c>
      <c r="J1419" s="697"/>
    </row>
    <row r="1420" spans="2:10" x14ac:dyDescent="0.2">
      <c r="B1420" s="713" t="str">
        <f t="shared" si="22"/>
        <v>EL TEPOZÁN, CERRITOS</v>
      </c>
      <c r="C1420" s="714">
        <v>36</v>
      </c>
      <c r="D1420" s="713" t="s">
        <v>1664</v>
      </c>
      <c r="E1420" s="715">
        <v>8</v>
      </c>
      <c r="F1420" s="713" t="s">
        <v>159</v>
      </c>
      <c r="G1420" s="716" t="s">
        <v>386</v>
      </c>
      <c r="H1420" s="715">
        <v>2</v>
      </c>
      <c r="J1420" s="697"/>
    </row>
    <row r="1421" spans="2:10" x14ac:dyDescent="0.2">
      <c r="B1421" s="707" t="str">
        <f t="shared" si="22"/>
        <v>EL TEPOZÁN, MEXQUITIC DE CARMONA</v>
      </c>
      <c r="C1421" s="708">
        <v>77</v>
      </c>
      <c r="D1421" s="707" t="s">
        <v>1664</v>
      </c>
      <c r="E1421" s="709">
        <v>21</v>
      </c>
      <c r="F1421" s="707" t="s">
        <v>209</v>
      </c>
      <c r="G1421" s="710" t="s">
        <v>385</v>
      </c>
      <c r="H1421" s="709">
        <v>1</v>
      </c>
      <c r="J1421" s="697"/>
    </row>
    <row r="1422" spans="2:10" x14ac:dyDescent="0.2">
      <c r="B1422" s="707" t="str">
        <f t="shared" si="22"/>
        <v>EL TEPOZÁN, SANTA MARÍA DEL RÍO</v>
      </c>
      <c r="C1422" s="708">
        <v>275</v>
      </c>
      <c r="D1422" s="707" t="s">
        <v>1664</v>
      </c>
      <c r="E1422" s="709">
        <v>32</v>
      </c>
      <c r="F1422" s="707" t="s">
        <v>257</v>
      </c>
      <c r="G1422" s="710" t="s">
        <v>385</v>
      </c>
      <c r="H1422" s="709">
        <v>1</v>
      </c>
      <c r="J1422" s="697"/>
    </row>
    <row r="1423" spans="2:10" x14ac:dyDescent="0.2">
      <c r="B1423" s="707" t="str">
        <f t="shared" si="22"/>
        <v>EL TEPOZÁN, TAMASOPO</v>
      </c>
      <c r="C1423" s="708">
        <v>66</v>
      </c>
      <c r="D1423" s="707" t="s">
        <v>1664</v>
      </c>
      <c r="E1423" s="709">
        <v>36</v>
      </c>
      <c r="F1423" s="707" t="s">
        <v>259</v>
      </c>
      <c r="G1423" s="710" t="s">
        <v>385</v>
      </c>
      <c r="H1423" s="709">
        <v>1</v>
      </c>
      <c r="J1423" s="697"/>
    </row>
    <row r="1424" spans="2:10" x14ac:dyDescent="0.2">
      <c r="B1424" s="707" t="str">
        <f t="shared" si="22"/>
        <v>EL TERRERO (EJIDO CHARCAS), CHARCAS</v>
      </c>
      <c r="C1424" s="708">
        <v>49</v>
      </c>
      <c r="D1424" s="707" t="s">
        <v>1665</v>
      </c>
      <c r="E1424" s="709">
        <v>15</v>
      </c>
      <c r="F1424" s="707" t="s">
        <v>167</v>
      </c>
      <c r="G1424" s="710" t="s">
        <v>385</v>
      </c>
      <c r="H1424" s="709">
        <v>1</v>
      </c>
      <c r="J1424" s="697"/>
    </row>
    <row r="1425" spans="2:10" x14ac:dyDescent="0.2">
      <c r="B1425" s="707" t="str">
        <f t="shared" si="22"/>
        <v>EL TERRERO DE LOS POSADAS, GUADALCÁZAR</v>
      </c>
      <c r="C1425" s="708">
        <v>75</v>
      </c>
      <c r="D1425" s="707" t="s">
        <v>1666</v>
      </c>
      <c r="E1425" s="709">
        <v>17</v>
      </c>
      <c r="F1425" s="707" t="s">
        <v>193</v>
      </c>
      <c r="G1425" s="710" t="s">
        <v>385</v>
      </c>
      <c r="H1425" s="709">
        <v>1</v>
      </c>
      <c r="J1425" s="697"/>
    </row>
    <row r="1426" spans="2:10" x14ac:dyDescent="0.2">
      <c r="B1426" s="707" t="str">
        <f t="shared" si="22"/>
        <v>EL TERRERO SUR, SAN LUIS POTOSÍ</v>
      </c>
      <c r="C1426" s="708">
        <v>290</v>
      </c>
      <c r="D1426" s="707" t="s">
        <v>1667</v>
      </c>
      <c r="E1426" s="709">
        <v>28</v>
      </c>
      <c r="F1426" s="707" t="s">
        <v>239</v>
      </c>
      <c r="G1426" s="710" t="s">
        <v>385</v>
      </c>
      <c r="H1426" s="709">
        <v>1</v>
      </c>
      <c r="J1426" s="697"/>
    </row>
    <row r="1427" spans="2:10" x14ac:dyDescent="0.2">
      <c r="B1427" s="707" t="str">
        <f t="shared" si="22"/>
        <v>EL TIGRE, RAYÓN</v>
      </c>
      <c r="C1427" s="708">
        <v>45</v>
      </c>
      <c r="D1427" s="707" t="s">
        <v>1668</v>
      </c>
      <c r="E1427" s="709">
        <v>23</v>
      </c>
      <c r="F1427" s="707" t="s">
        <v>218</v>
      </c>
      <c r="G1427" s="710" t="s">
        <v>385</v>
      </c>
      <c r="H1427" s="709">
        <v>1</v>
      </c>
      <c r="J1427" s="697"/>
    </row>
    <row r="1428" spans="2:10" x14ac:dyDescent="0.2">
      <c r="B1428" s="707" t="str">
        <f t="shared" si="22"/>
        <v>EL TIGRE, SANTA MARÍA DEL RÍO</v>
      </c>
      <c r="C1428" s="708">
        <v>280</v>
      </c>
      <c r="D1428" s="707" t="s">
        <v>1668</v>
      </c>
      <c r="E1428" s="709">
        <v>32</v>
      </c>
      <c r="F1428" s="707" t="s">
        <v>257</v>
      </c>
      <c r="G1428" s="710" t="s">
        <v>385</v>
      </c>
      <c r="H1428" s="709">
        <v>1</v>
      </c>
      <c r="J1428" s="697"/>
    </row>
    <row r="1429" spans="2:10" x14ac:dyDescent="0.2">
      <c r="B1429" s="707" t="str">
        <f t="shared" si="22"/>
        <v>EL TIGRE, VILLA DE RAMOS</v>
      </c>
      <c r="C1429" s="708">
        <v>123</v>
      </c>
      <c r="D1429" s="707" t="s">
        <v>1668</v>
      </c>
      <c r="E1429" s="709">
        <v>49</v>
      </c>
      <c r="F1429" s="707" t="s">
        <v>216</v>
      </c>
      <c r="G1429" s="710" t="s">
        <v>385</v>
      </c>
      <c r="H1429" s="709">
        <v>1</v>
      </c>
      <c r="J1429" s="697"/>
    </row>
    <row r="1430" spans="2:10" x14ac:dyDescent="0.2">
      <c r="B1430" s="707" t="str">
        <f t="shared" si="22"/>
        <v>EL TIYÓU, TANLAJÁS</v>
      </c>
      <c r="C1430" s="708">
        <v>112</v>
      </c>
      <c r="D1430" s="707" t="s">
        <v>1669</v>
      </c>
      <c r="E1430" s="709">
        <v>41</v>
      </c>
      <c r="F1430" s="707" t="s">
        <v>285</v>
      </c>
      <c r="G1430" s="710" t="s">
        <v>385</v>
      </c>
      <c r="H1430" s="709">
        <v>1</v>
      </c>
      <c r="J1430" s="697"/>
    </row>
    <row r="1431" spans="2:10" x14ac:dyDescent="0.2">
      <c r="B1431" s="707" t="str">
        <f t="shared" si="22"/>
        <v>EL TOM, SAN ANTONIO</v>
      </c>
      <c r="C1431" s="708">
        <v>87</v>
      </c>
      <c r="D1431" s="707" t="s">
        <v>1670</v>
      </c>
      <c r="E1431" s="709">
        <v>26</v>
      </c>
      <c r="F1431" s="707" t="s">
        <v>230</v>
      </c>
      <c r="G1431" s="710" t="s">
        <v>385</v>
      </c>
      <c r="H1431" s="709">
        <v>1</v>
      </c>
      <c r="J1431" s="697"/>
    </row>
    <row r="1432" spans="2:10" x14ac:dyDescent="0.2">
      <c r="B1432" s="707" t="str">
        <f t="shared" si="22"/>
        <v>EL TORO, VILLA DE RAMOS</v>
      </c>
      <c r="C1432" s="708">
        <v>114</v>
      </c>
      <c r="D1432" s="707" t="s">
        <v>1671</v>
      </c>
      <c r="E1432" s="709">
        <v>49</v>
      </c>
      <c r="F1432" s="707" t="s">
        <v>216</v>
      </c>
      <c r="G1432" s="710" t="s">
        <v>385</v>
      </c>
      <c r="H1432" s="709">
        <v>1</v>
      </c>
      <c r="J1432" s="697"/>
    </row>
    <row r="1433" spans="2:10" x14ac:dyDescent="0.2">
      <c r="B1433" s="707" t="str">
        <f t="shared" si="22"/>
        <v>EL TOSTADERO, ZARAGOZA</v>
      </c>
      <c r="C1433" s="708">
        <v>97</v>
      </c>
      <c r="D1433" s="707" t="s">
        <v>1672</v>
      </c>
      <c r="E1433" s="709">
        <v>55</v>
      </c>
      <c r="F1433" s="707" t="s">
        <v>476</v>
      </c>
      <c r="G1433" s="710" t="s">
        <v>385</v>
      </c>
      <c r="H1433" s="709">
        <v>1</v>
      </c>
      <c r="J1433" s="697"/>
    </row>
    <row r="1434" spans="2:10" x14ac:dyDescent="0.2">
      <c r="B1434" s="707" t="str">
        <f t="shared" si="22"/>
        <v>EL TRIGO, TAMASOPO</v>
      </c>
      <c r="C1434" s="708">
        <v>67</v>
      </c>
      <c r="D1434" s="707" t="s">
        <v>1673</v>
      </c>
      <c r="E1434" s="709">
        <v>36</v>
      </c>
      <c r="F1434" s="707" t="s">
        <v>259</v>
      </c>
      <c r="G1434" s="710" t="s">
        <v>385</v>
      </c>
      <c r="H1434" s="709">
        <v>1</v>
      </c>
      <c r="J1434" s="697"/>
    </row>
    <row r="1435" spans="2:10" x14ac:dyDescent="0.2">
      <c r="B1435" s="707" t="str">
        <f t="shared" si="22"/>
        <v>EL TROMPILLAL, CÁRDENAS</v>
      </c>
      <c r="C1435" s="708">
        <v>88</v>
      </c>
      <c r="D1435" s="707" t="s">
        <v>1674</v>
      </c>
      <c r="E1435" s="709">
        <v>5</v>
      </c>
      <c r="F1435" s="707" t="s">
        <v>152</v>
      </c>
      <c r="G1435" s="710" t="s">
        <v>385</v>
      </c>
      <c r="H1435" s="709">
        <v>1</v>
      </c>
      <c r="J1435" s="697"/>
    </row>
    <row r="1436" spans="2:10" x14ac:dyDescent="0.2">
      <c r="B1436" s="707" t="str">
        <f t="shared" si="22"/>
        <v>EL TROMPILLO, VILLA DE ARRIAGA</v>
      </c>
      <c r="C1436" s="708">
        <v>86</v>
      </c>
      <c r="D1436" s="707" t="s">
        <v>1675</v>
      </c>
      <c r="E1436" s="709">
        <v>46</v>
      </c>
      <c r="F1436" s="707" t="s">
        <v>211</v>
      </c>
      <c r="G1436" s="710" t="s">
        <v>385</v>
      </c>
      <c r="H1436" s="709">
        <v>1</v>
      </c>
      <c r="J1436" s="697"/>
    </row>
    <row r="1437" spans="2:10" x14ac:dyDescent="0.2">
      <c r="B1437" s="707" t="str">
        <f t="shared" si="22"/>
        <v>EL TRONCÓN, VENADO</v>
      </c>
      <c r="C1437" s="708">
        <v>69</v>
      </c>
      <c r="D1437" s="707" t="s">
        <v>1676</v>
      </c>
      <c r="E1437" s="709">
        <v>45</v>
      </c>
      <c r="F1437" s="707" t="s">
        <v>303</v>
      </c>
      <c r="G1437" s="710" t="s">
        <v>385</v>
      </c>
      <c r="H1437" s="709">
        <v>1</v>
      </c>
      <c r="J1437" s="697"/>
    </row>
    <row r="1438" spans="2:10" x14ac:dyDescent="0.2">
      <c r="B1438" s="707" t="str">
        <f t="shared" si="22"/>
        <v>EL TRONCONAL, EBANO</v>
      </c>
      <c r="C1438" s="708">
        <v>221</v>
      </c>
      <c r="D1438" s="707" t="s">
        <v>1677</v>
      </c>
      <c r="E1438" s="709">
        <v>16</v>
      </c>
      <c r="F1438" s="707" t="s">
        <v>188</v>
      </c>
      <c r="G1438" s="710" t="s">
        <v>385</v>
      </c>
      <c r="H1438" s="709">
        <v>1</v>
      </c>
      <c r="J1438" s="697"/>
    </row>
    <row r="1439" spans="2:10" x14ac:dyDescent="0.2">
      <c r="B1439" s="707" t="str">
        <f t="shared" si="22"/>
        <v>EL TRUENO, LAGUNILLAS</v>
      </c>
      <c r="C1439" s="708">
        <v>50</v>
      </c>
      <c r="D1439" s="707" t="s">
        <v>1678</v>
      </c>
      <c r="E1439" s="709">
        <v>19</v>
      </c>
      <c r="F1439" s="707" t="s">
        <v>200</v>
      </c>
      <c r="G1439" s="710" t="s">
        <v>385</v>
      </c>
      <c r="H1439" s="709">
        <v>1</v>
      </c>
      <c r="J1439" s="697"/>
    </row>
    <row r="1440" spans="2:10" x14ac:dyDescent="0.2">
      <c r="B1440" s="707" t="str">
        <f t="shared" si="22"/>
        <v>EL TULE, MOCTEZUMA</v>
      </c>
      <c r="C1440" s="708">
        <v>108</v>
      </c>
      <c r="D1440" s="707" t="s">
        <v>1679</v>
      </c>
      <c r="E1440" s="709">
        <v>22</v>
      </c>
      <c r="F1440" s="707" t="s">
        <v>213</v>
      </c>
      <c r="G1440" s="710" t="s">
        <v>385</v>
      </c>
      <c r="H1440" s="709">
        <v>1</v>
      </c>
      <c r="J1440" s="697"/>
    </row>
    <row r="1441" spans="2:10" x14ac:dyDescent="0.2">
      <c r="B1441" s="707" t="str">
        <f t="shared" si="22"/>
        <v>EL TULE, RIOVERDE</v>
      </c>
      <c r="C1441" s="708">
        <v>95</v>
      </c>
      <c r="D1441" s="707" t="s">
        <v>1679</v>
      </c>
      <c r="E1441" s="709">
        <v>24</v>
      </c>
      <c r="F1441" s="707" t="s">
        <v>175</v>
      </c>
      <c r="G1441" s="710" t="s">
        <v>385</v>
      </c>
      <c r="H1441" s="709">
        <v>1</v>
      </c>
      <c r="J1441" s="697"/>
    </row>
    <row r="1442" spans="2:10" x14ac:dyDescent="0.2">
      <c r="B1442" s="707" t="str">
        <f t="shared" si="22"/>
        <v>EL TULE, SANTA MARÍA DEL RÍO</v>
      </c>
      <c r="C1442" s="708">
        <v>291</v>
      </c>
      <c r="D1442" s="707" t="s">
        <v>1679</v>
      </c>
      <c r="E1442" s="709">
        <v>32</v>
      </c>
      <c r="F1442" s="707" t="s">
        <v>257</v>
      </c>
      <c r="G1442" s="710" t="s">
        <v>385</v>
      </c>
      <c r="H1442" s="709">
        <v>1</v>
      </c>
      <c r="J1442" s="697"/>
    </row>
    <row r="1443" spans="2:10" x14ac:dyDescent="0.2">
      <c r="B1443" s="713" t="str">
        <f t="shared" si="22"/>
        <v>EL TULE, SANTA MARÍA DEL RÍO</v>
      </c>
      <c r="C1443" s="714">
        <v>512</v>
      </c>
      <c r="D1443" s="713" t="s">
        <v>1679</v>
      </c>
      <c r="E1443" s="715">
        <v>32</v>
      </c>
      <c r="F1443" s="713" t="s">
        <v>257</v>
      </c>
      <c r="G1443" s="716" t="s">
        <v>387</v>
      </c>
      <c r="H1443" s="715">
        <v>3</v>
      </c>
      <c r="J1443" s="697"/>
    </row>
    <row r="1444" spans="2:10" x14ac:dyDescent="0.2">
      <c r="B1444" s="707" t="str">
        <f t="shared" si="22"/>
        <v>EL TULILLO (SAN NICOLÁS), AHUALULCO</v>
      </c>
      <c r="C1444" s="708">
        <v>64</v>
      </c>
      <c r="D1444" s="707" t="s">
        <v>1680</v>
      </c>
      <c r="E1444" s="709">
        <v>1</v>
      </c>
      <c r="F1444" s="707" t="s">
        <v>202</v>
      </c>
      <c r="G1444" s="710" t="s">
        <v>385</v>
      </c>
      <c r="H1444" s="709">
        <v>1</v>
      </c>
      <c r="J1444" s="697"/>
    </row>
    <row r="1445" spans="2:10" x14ac:dyDescent="0.2">
      <c r="B1445" s="707" t="str">
        <f t="shared" si="22"/>
        <v>EL TULILLO, AHUALULCO</v>
      </c>
      <c r="C1445" s="708">
        <v>47</v>
      </c>
      <c r="D1445" s="707" t="s">
        <v>1681</v>
      </c>
      <c r="E1445" s="709">
        <v>1</v>
      </c>
      <c r="F1445" s="707" t="s">
        <v>202</v>
      </c>
      <c r="G1445" s="710" t="s">
        <v>385</v>
      </c>
      <c r="H1445" s="709">
        <v>1</v>
      </c>
      <c r="J1445" s="697"/>
    </row>
    <row r="1446" spans="2:10" x14ac:dyDescent="0.2">
      <c r="B1446" s="707" t="str">
        <f t="shared" si="22"/>
        <v>EL TULILLO, CÁRDENAS</v>
      </c>
      <c r="C1446" s="708">
        <v>22</v>
      </c>
      <c r="D1446" s="707" t="s">
        <v>1681</v>
      </c>
      <c r="E1446" s="709">
        <v>5</v>
      </c>
      <c r="F1446" s="707" t="s">
        <v>152</v>
      </c>
      <c r="G1446" s="710" t="s">
        <v>385</v>
      </c>
      <c r="H1446" s="709">
        <v>1</v>
      </c>
      <c r="J1446" s="697"/>
    </row>
    <row r="1447" spans="2:10" x14ac:dyDescent="0.2">
      <c r="B1447" s="707" t="str">
        <f t="shared" si="22"/>
        <v>EL TULILLO, RIOVERDE</v>
      </c>
      <c r="C1447" s="708">
        <v>96</v>
      </c>
      <c r="D1447" s="707" t="s">
        <v>1681</v>
      </c>
      <c r="E1447" s="709">
        <v>24</v>
      </c>
      <c r="F1447" s="707" t="s">
        <v>175</v>
      </c>
      <c r="G1447" s="710" t="s">
        <v>385</v>
      </c>
      <c r="H1447" s="709">
        <v>1</v>
      </c>
      <c r="J1447" s="697"/>
    </row>
    <row r="1448" spans="2:10" x14ac:dyDescent="0.2">
      <c r="B1448" s="707" t="str">
        <f t="shared" si="22"/>
        <v>EL TÚNEL, AQUISMÓN</v>
      </c>
      <c r="C1448" s="708">
        <v>297</v>
      </c>
      <c r="D1448" s="707" t="s">
        <v>1682</v>
      </c>
      <c r="E1448" s="709">
        <v>3</v>
      </c>
      <c r="F1448" s="707" t="s">
        <v>146</v>
      </c>
      <c r="G1448" s="710" t="s">
        <v>385</v>
      </c>
      <c r="H1448" s="709">
        <v>1</v>
      </c>
      <c r="J1448" s="697"/>
    </row>
    <row r="1449" spans="2:10" x14ac:dyDescent="0.2">
      <c r="B1449" s="707" t="str">
        <f t="shared" si="22"/>
        <v>EL TÚNEL, XILITLA</v>
      </c>
      <c r="C1449" s="708">
        <v>108</v>
      </c>
      <c r="D1449" s="707" t="s">
        <v>1682</v>
      </c>
      <c r="E1449" s="709">
        <v>54</v>
      </c>
      <c r="F1449" s="707" t="s">
        <v>326</v>
      </c>
      <c r="G1449" s="710" t="s">
        <v>385</v>
      </c>
      <c r="H1449" s="709">
        <v>1</v>
      </c>
      <c r="J1449" s="697"/>
    </row>
    <row r="1450" spans="2:10" x14ac:dyDescent="0.2">
      <c r="B1450" s="707" t="str">
        <f t="shared" si="22"/>
        <v>EL VADO, TANCANHUITZ</v>
      </c>
      <c r="C1450" s="708">
        <v>224</v>
      </c>
      <c r="D1450" s="707" t="s">
        <v>1683</v>
      </c>
      <c r="E1450" s="709">
        <v>12</v>
      </c>
      <c r="F1450" s="707" t="s">
        <v>252</v>
      </c>
      <c r="G1450" s="710" t="s">
        <v>385</v>
      </c>
      <c r="H1450" s="709">
        <v>1</v>
      </c>
      <c r="J1450" s="697"/>
    </row>
    <row r="1451" spans="2:10" x14ac:dyDescent="0.2">
      <c r="B1451" s="707" t="str">
        <f t="shared" si="22"/>
        <v>EL VALLE, VILLA DE RAMOS</v>
      </c>
      <c r="C1451" s="708">
        <v>108</v>
      </c>
      <c r="D1451" s="707" t="s">
        <v>1684</v>
      </c>
      <c r="E1451" s="709">
        <v>49</v>
      </c>
      <c r="F1451" s="707" t="s">
        <v>216</v>
      </c>
      <c r="G1451" s="710" t="s">
        <v>385</v>
      </c>
      <c r="H1451" s="709">
        <v>1</v>
      </c>
      <c r="J1451" s="697"/>
    </row>
    <row r="1452" spans="2:10" x14ac:dyDescent="0.2">
      <c r="B1452" s="707" t="str">
        <f t="shared" si="22"/>
        <v>EL VALLECITO, SANTA MARÍA DEL RÍO</v>
      </c>
      <c r="C1452" s="708">
        <v>294</v>
      </c>
      <c r="D1452" s="707" t="s">
        <v>1685</v>
      </c>
      <c r="E1452" s="709">
        <v>32</v>
      </c>
      <c r="F1452" s="707" t="s">
        <v>257</v>
      </c>
      <c r="G1452" s="710" t="s">
        <v>385</v>
      </c>
      <c r="H1452" s="709">
        <v>1</v>
      </c>
      <c r="J1452" s="697"/>
    </row>
    <row r="1453" spans="2:10" x14ac:dyDescent="0.2">
      <c r="B1453" s="707" t="str">
        <f t="shared" si="22"/>
        <v>EL VALLECITO, TIERRA NUEVA</v>
      </c>
      <c r="C1453" s="708">
        <v>126</v>
      </c>
      <c r="D1453" s="707" t="s">
        <v>1685</v>
      </c>
      <c r="E1453" s="709">
        <v>43</v>
      </c>
      <c r="F1453" s="707" t="s">
        <v>293</v>
      </c>
      <c r="G1453" s="710" t="s">
        <v>385</v>
      </c>
      <c r="H1453" s="709">
        <v>1</v>
      </c>
      <c r="J1453" s="697"/>
    </row>
    <row r="1454" spans="2:10" x14ac:dyDescent="0.2">
      <c r="B1454" s="707" t="str">
        <f t="shared" si="22"/>
        <v>EL VAQUERO, CÁRDENAS</v>
      </c>
      <c r="C1454" s="708">
        <v>21</v>
      </c>
      <c r="D1454" s="707" t="s">
        <v>1686</v>
      </c>
      <c r="E1454" s="709">
        <v>5</v>
      </c>
      <c r="F1454" s="707" t="s">
        <v>152</v>
      </c>
      <c r="G1454" s="710" t="s">
        <v>385</v>
      </c>
      <c r="H1454" s="709">
        <v>1</v>
      </c>
      <c r="J1454" s="697"/>
    </row>
    <row r="1455" spans="2:10" x14ac:dyDescent="0.2">
      <c r="B1455" s="707" t="str">
        <f t="shared" si="22"/>
        <v>EL VAQUERO, MATEHUALA</v>
      </c>
      <c r="C1455" s="708">
        <v>104</v>
      </c>
      <c r="D1455" s="707" t="s">
        <v>1686</v>
      </c>
      <c r="E1455" s="709">
        <v>20</v>
      </c>
      <c r="F1455" s="707" t="s">
        <v>170</v>
      </c>
      <c r="G1455" s="710" t="s">
        <v>385</v>
      </c>
      <c r="H1455" s="709">
        <v>1</v>
      </c>
      <c r="J1455" s="697"/>
    </row>
    <row r="1456" spans="2:10" x14ac:dyDescent="0.2">
      <c r="B1456" s="707" t="str">
        <f t="shared" si="22"/>
        <v>EL VARAL, SAN LUIS POTOSÍ</v>
      </c>
      <c r="C1456" s="708">
        <v>376</v>
      </c>
      <c r="D1456" s="707" t="s">
        <v>1687</v>
      </c>
      <c r="E1456" s="709">
        <v>28</v>
      </c>
      <c r="F1456" s="707" t="s">
        <v>239</v>
      </c>
      <c r="G1456" s="710" t="s">
        <v>385</v>
      </c>
      <c r="H1456" s="709">
        <v>1</v>
      </c>
      <c r="J1456" s="697"/>
    </row>
    <row r="1457" spans="2:10" x14ac:dyDescent="0.2">
      <c r="B1457" s="707" t="str">
        <f t="shared" si="22"/>
        <v>EL VARAL, TAMASOPO</v>
      </c>
      <c r="C1457" s="708">
        <v>135</v>
      </c>
      <c r="D1457" s="707" t="s">
        <v>1687</v>
      </c>
      <c r="E1457" s="709">
        <v>36</v>
      </c>
      <c r="F1457" s="707" t="s">
        <v>259</v>
      </c>
      <c r="G1457" s="710" t="s">
        <v>385</v>
      </c>
      <c r="H1457" s="709">
        <v>1</v>
      </c>
      <c r="J1457" s="697"/>
    </row>
    <row r="1458" spans="2:10" x14ac:dyDescent="0.2">
      <c r="B1458" s="707" t="str">
        <f t="shared" si="22"/>
        <v>EL VEINTIOCHO (CRUCERO LA TINAJA), SOLEDAD DE GRACIANO SÁNCHEZ</v>
      </c>
      <c r="C1458" s="708">
        <v>118</v>
      </c>
      <c r="D1458" s="707" t="s">
        <v>1688</v>
      </c>
      <c r="E1458" s="709">
        <v>35</v>
      </c>
      <c r="F1458" s="707" t="s">
        <v>264</v>
      </c>
      <c r="G1458" s="710" t="s">
        <v>385</v>
      </c>
      <c r="H1458" s="709">
        <v>1</v>
      </c>
      <c r="J1458" s="697"/>
    </row>
    <row r="1459" spans="2:10" x14ac:dyDescent="0.2">
      <c r="B1459" s="707" t="str">
        <f t="shared" si="22"/>
        <v>EL VELADERO, CIUDAD VALLES</v>
      </c>
      <c r="C1459" s="708">
        <v>542</v>
      </c>
      <c r="D1459" s="707" t="s">
        <v>1689</v>
      </c>
      <c r="E1459" s="709">
        <v>13</v>
      </c>
      <c r="F1459" s="707" t="s">
        <v>181</v>
      </c>
      <c r="G1459" s="710" t="s">
        <v>385</v>
      </c>
      <c r="H1459" s="709">
        <v>1</v>
      </c>
      <c r="J1459" s="697"/>
    </row>
    <row r="1460" spans="2:10" x14ac:dyDescent="0.2">
      <c r="B1460" s="707" t="str">
        <f t="shared" si="22"/>
        <v>EL VENADERO, CHARCAS</v>
      </c>
      <c r="C1460" s="708">
        <v>216</v>
      </c>
      <c r="D1460" s="707" t="s">
        <v>1690</v>
      </c>
      <c r="E1460" s="709">
        <v>15</v>
      </c>
      <c r="F1460" s="707" t="s">
        <v>167</v>
      </c>
      <c r="G1460" s="710" t="s">
        <v>385</v>
      </c>
      <c r="H1460" s="709">
        <v>1</v>
      </c>
      <c r="J1460" s="697"/>
    </row>
    <row r="1461" spans="2:10" x14ac:dyDescent="0.2">
      <c r="B1461" s="713" t="str">
        <f t="shared" si="22"/>
        <v>EL VENADITO CHICO, VILLA DE GUADALUPE</v>
      </c>
      <c r="C1461" s="714">
        <v>133</v>
      </c>
      <c r="D1461" s="713" t="s">
        <v>1691</v>
      </c>
      <c r="E1461" s="715">
        <v>47</v>
      </c>
      <c r="F1461" s="713" t="s">
        <v>228</v>
      </c>
      <c r="G1461" s="716" t="s">
        <v>386</v>
      </c>
      <c r="H1461" s="715">
        <v>2</v>
      </c>
      <c r="J1461" s="697"/>
    </row>
    <row r="1462" spans="2:10" x14ac:dyDescent="0.2">
      <c r="B1462" s="707" t="str">
        <f t="shared" si="22"/>
        <v>EL VENADITO, CHARCAS</v>
      </c>
      <c r="C1462" s="708">
        <v>113</v>
      </c>
      <c r="D1462" s="707" t="s">
        <v>1692</v>
      </c>
      <c r="E1462" s="709">
        <v>15</v>
      </c>
      <c r="F1462" s="707" t="s">
        <v>167</v>
      </c>
      <c r="G1462" s="710" t="s">
        <v>385</v>
      </c>
      <c r="H1462" s="709">
        <v>1</v>
      </c>
      <c r="J1462" s="697"/>
    </row>
    <row r="1463" spans="2:10" x14ac:dyDescent="0.2">
      <c r="B1463" s="707" t="str">
        <f t="shared" si="22"/>
        <v>EL VENADITO, CIUDAD DEL MAÍZ</v>
      </c>
      <c r="C1463" s="708">
        <v>99</v>
      </c>
      <c r="D1463" s="707" t="s">
        <v>1692</v>
      </c>
      <c r="E1463" s="709">
        <v>10</v>
      </c>
      <c r="F1463" s="707" t="s">
        <v>172</v>
      </c>
      <c r="G1463" s="710" t="s">
        <v>385</v>
      </c>
      <c r="H1463" s="709">
        <v>1</v>
      </c>
      <c r="J1463" s="697"/>
    </row>
    <row r="1464" spans="2:10" x14ac:dyDescent="0.2">
      <c r="B1464" s="707" t="str">
        <f t="shared" si="22"/>
        <v>EL VENADITO, VILLA DE GUADALUPE</v>
      </c>
      <c r="C1464" s="708">
        <v>73</v>
      </c>
      <c r="D1464" s="707" t="s">
        <v>1692</v>
      </c>
      <c r="E1464" s="709">
        <v>47</v>
      </c>
      <c r="F1464" s="707" t="s">
        <v>228</v>
      </c>
      <c r="G1464" s="710" t="s">
        <v>385</v>
      </c>
      <c r="H1464" s="709">
        <v>1</v>
      </c>
      <c r="J1464" s="697"/>
    </row>
    <row r="1465" spans="2:10" x14ac:dyDescent="0.2">
      <c r="B1465" s="707" t="str">
        <f t="shared" si="22"/>
        <v>EL VENADITO, ZARAGOZA</v>
      </c>
      <c r="C1465" s="708">
        <v>103</v>
      </c>
      <c r="D1465" s="707" t="s">
        <v>1692</v>
      </c>
      <c r="E1465" s="709">
        <v>55</v>
      </c>
      <c r="F1465" s="707" t="s">
        <v>476</v>
      </c>
      <c r="G1465" s="710" t="s">
        <v>385</v>
      </c>
      <c r="H1465" s="709">
        <v>1</v>
      </c>
      <c r="J1465" s="697"/>
    </row>
    <row r="1466" spans="2:10" x14ac:dyDescent="0.2">
      <c r="B1466" s="707" t="str">
        <f t="shared" si="22"/>
        <v>EL VENCEDOR, TAMPAMOLÓN CORONA</v>
      </c>
      <c r="C1466" s="708">
        <v>102</v>
      </c>
      <c r="D1466" s="707" t="s">
        <v>1693</v>
      </c>
      <c r="E1466" s="709">
        <v>39</v>
      </c>
      <c r="F1466" s="707" t="s">
        <v>276</v>
      </c>
      <c r="G1466" s="710" t="s">
        <v>385</v>
      </c>
      <c r="H1466" s="709">
        <v>1</v>
      </c>
      <c r="J1466" s="697"/>
    </row>
    <row r="1467" spans="2:10" x14ac:dyDescent="0.2">
      <c r="B1467" s="707" t="str">
        <f t="shared" si="22"/>
        <v>EL VERDE, CIUDAD VALLES</v>
      </c>
      <c r="C1467" s="708">
        <v>239</v>
      </c>
      <c r="D1467" s="707" t="s">
        <v>1694</v>
      </c>
      <c r="E1467" s="709">
        <v>13</v>
      </c>
      <c r="F1467" s="707" t="s">
        <v>181</v>
      </c>
      <c r="G1467" s="710" t="s">
        <v>385</v>
      </c>
      <c r="H1467" s="709">
        <v>1</v>
      </c>
      <c r="J1467" s="697"/>
    </row>
    <row r="1468" spans="2:10" x14ac:dyDescent="0.2">
      <c r="B1468" s="707" t="str">
        <f t="shared" si="22"/>
        <v>EL VERDE, VILLA DE REYES</v>
      </c>
      <c r="C1468" s="708">
        <v>69</v>
      </c>
      <c r="D1468" s="707" t="s">
        <v>1694</v>
      </c>
      <c r="E1468" s="709">
        <v>50</v>
      </c>
      <c r="F1468" s="707" t="s">
        <v>208</v>
      </c>
      <c r="G1468" s="710" t="s">
        <v>385</v>
      </c>
      <c r="H1468" s="709">
        <v>1</v>
      </c>
      <c r="J1468" s="697"/>
    </row>
    <row r="1469" spans="2:10" x14ac:dyDescent="0.2">
      <c r="B1469" s="707" t="str">
        <f t="shared" si="22"/>
        <v>EL VERGEL, AQUISMÓN</v>
      </c>
      <c r="C1469" s="708">
        <v>51</v>
      </c>
      <c r="D1469" s="707" t="s">
        <v>1695</v>
      </c>
      <c r="E1469" s="709">
        <v>3</v>
      </c>
      <c r="F1469" s="707" t="s">
        <v>146</v>
      </c>
      <c r="G1469" s="710" t="s">
        <v>385</v>
      </c>
      <c r="H1469" s="709">
        <v>1</v>
      </c>
      <c r="J1469" s="697"/>
    </row>
    <row r="1470" spans="2:10" x14ac:dyDescent="0.2">
      <c r="B1470" s="707" t="str">
        <f t="shared" si="22"/>
        <v>EL VERGEL, TAMAZUNCHALE</v>
      </c>
      <c r="C1470" s="708">
        <v>228</v>
      </c>
      <c r="D1470" s="707" t="s">
        <v>1695</v>
      </c>
      <c r="E1470" s="709">
        <v>37</v>
      </c>
      <c r="F1470" s="707" t="s">
        <v>262</v>
      </c>
      <c r="G1470" s="710" t="s">
        <v>385</v>
      </c>
      <c r="H1470" s="709">
        <v>1</v>
      </c>
      <c r="J1470" s="697"/>
    </row>
    <row r="1471" spans="2:10" x14ac:dyDescent="0.2">
      <c r="B1471" s="707" t="str">
        <f t="shared" si="22"/>
        <v>EL VERGEL, VILLA DE ARISTA</v>
      </c>
      <c r="C1471" s="708">
        <v>105</v>
      </c>
      <c r="D1471" s="707" t="s">
        <v>1695</v>
      </c>
      <c r="E1471" s="709">
        <v>56</v>
      </c>
      <c r="F1471" s="707" t="s">
        <v>308</v>
      </c>
      <c r="G1471" s="710" t="s">
        <v>385</v>
      </c>
      <c r="H1471" s="709">
        <v>1</v>
      </c>
      <c r="J1471" s="697"/>
    </row>
    <row r="1472" spans="2:10" x14ac:dyDescent="0.2">
      <c r="B1472" s="707" t="str">
        <f t="shared" si="22"/>
        <v>EL VIEJO PORVENIR, TAMUÍN</v>
      </c>
      <c r="C1472" s="708">
        <v>355</v>
      </c>
      <c r="D1472" s="707" t="s">
        <v>1696</v>
      </c>
      <c r="E1472" s="709">
        <v>40</v>
      </c>
      <c r="F1472" s="707" t="s">
        <v>279</v>
      </c>
      <c r="G1472" s="710" t="s">
        <v>385</v>
      </c>
      <c r="H1472" s="709">
        <v>1</v>
      </c>
      <c r="J1472" s="697"/>
    </row>
    <row r="1473" spans="2:10" x14ac:dyDescent="0.2">
      <c r="B1473" s="707" t="str">
        <f t="shared" si="22"/>
        <v>EL VOLANTÍN, AQUISMÓN</v>
      </c>
      <c r="C1473" s="708">
        <v>109</v>
      </c>
      <c r="D1473" s="707" t="s">
        <v>1697</v>
      </c>
      <c r="E1473" s="709">
        <v>3</v>
      </c>
      <c r="F1473" s="707" t="s">
        <v>146</v>
      </c>
      <c r="G1473" s="710" t="s">
        <v>385</v>
      </c>
      <c r="H1473" s="709">
        <v>1</v>
      </c>
      <c r="J1473" s="697"/>
    </row>
    <row r="1474" spans="2:10" x14ac:dyDescent="0.2">
      <c r="B1474" s="707" t="str">
        <f t="shared" si="22"/>
        <v>EL ZACATÓN, VILLA DE RAMOS</v>
      </c>
      <c r="C1474" s="708">
        <v>43</v>
      </c>
      <c r="D1474" s="707" t="s">
        <v>1698</v>
      </c>
      <c r="E1474" s="709">
        <v>49</v>
      </c>
      <c r="F1474" s="707" t="s">
        <v>216</v>
      </c>
      <c r="G1474" s="710" t="s">
        <v>385</v>
      </c>
      <c r="H1474" s="709">
        <v>1</v>
      </c>
      <c r="J1474" s="697"/>
    </row>
    <row r="1475" spans="2:10" x14ac:dyDescent="0.2">
      <c r="B1475" s="707" t="str">
        <f t="shared" si="22"/>
        <v>EL ZACATONAL, CHARCAS</v>
      </c>
      <c r="C1475" s="708">
        <v>54</v>
      </c>
      <c r="D1475" s="707" t="s">
        <v>1699</v>
      </c>
      <c r="E1475" s="709">
        <v>15</v>
      </c>
      <c r="F1475" s="707" t="s">
        <v>167</v>
      </c>
      <c r="G1475" s="710" t="s">
        <v>385</v>
      </c>
      <c r="H1475" s="709">
        <v>1</v>
      </c>
      <c r="J1475" s="697"/>
    </row>
    <row r="1476" spans="2:10" x14ac:dyDescent="0.2">
      <c r="B1476" s="707" t="str">
        <f t="shared" si="22"/>
        <v>EL ZAINO, SAN MARTÍN CHALCHICUAUTLA</v>
      </c>
      <c r="C1476" s="708">
        <v>93</v>
      </c>
      <c r="D1476" s="707" t="s">
        <v>1700</v>
      </c>
      <c r="E1476" s="709">
        <v>29</v>
      </c>
      <c r="F1476" s="707" t="s">
        <v>242</v>
      </c>
      <c r="G1476" s="710" t="s">
        <v>385</v>
      </c>
      <c r="H1476" s="709">
        <v>1</v>
      </c>
      <c r="J1476" s="697"/>
    </row>
    <row r="1477" spans="2:10" x14ac:dyDescent="0.2">
      <c r="B1477" s="707" t="str">
        <f t="shared" si="22"/>
        <v>EL ZANCUDO, XILITLA</v>
      </c>
      <c r="C1477" s="708">
        <v>232</v>
      </c>
      <c r="D1477" s="707" t="s">
        <v>1701</v>
      </c>
      <c r="E1477" s="709">
        <v>54</v>
      </c>
      <c r="F1477" s="707" t="s">
        <v>326</v>
      </c>
      <c r="G1477" s="710" t="s">
        <v>385</v>
      </c>
      <c r="H1477" s="709">
        <v>1</v>
      </c>
      <c r="J1477" s="697"/>
    </row>
    <row r="1478" spans="2:10" x14ac:dyDescent="0.2">
      <c r="B1478" s="707" t="str">
        <f t="shared" ref="B1478:B1541" si="23">CONCATENATE(D1478,","," ",F1478)</f>
        <v>EL ZAPATERO, AHUALULCO</v>
      </c>
      <c r="C1478" s="708">
        <v>49</v>
      </c>
      <c r="D1478" s="707" t="s">
        <v>1702</v>
      </c>
      <c r="E1478" s="709">
        <v>1</v>
      </c>
      <c r="F1478" s="707" t="s">
        <v>202</v>
      </c>
      <c r="G1478" s="710" t="s">
        <v>385</v>
      </c>
      <c r="H1478" s="709">
        <v>1</v>
      </c>
      <c r="J1478" s="697"/>
    </row>
    <row r="1479" spans="2:10" x14ac:dyDescent="0.2">
      <c r="B1479" s="707" t="str">
        <f t="shared" si="23"/>
        <v>EL ZAPOTE (CERRITO BLANCO), AHUALULCO</v>
      </c>
      <c r="C1479" s="708">
        <v>10</v>
      </c>
      <c r="D1479" s="707" t="s">
        <v>1703</v>
      </c>
      <c r="E1479" s="709">
        <v>1</v>
      </c>
      <c r="F1479" s="707" t="s">
        <v>202</v>
      </c>
      <c r="G1479" s="710" t="s">
        <v>385</v>
      </c>
      <c r="H1479" s="709">
        <v>1</v>
      </c>
      <c r="J1479" s="697"/>
    </row>
    <row r="1480" spans="2:10" x14ac:dyDescent="0.2">
      <c r="B1480" s="707" t="str">
        <f t="shared" si="23"/>
        <v>EL ZAPOTE (SAN JUAN DE GUADALUPE), SAN LUIS POTOSÍ</v>
      </c>
      <c r="C1480" s="708">
        <v>544</v>
      </c>
      <c r="D1480" s="707" t="s">
        <v>1704</v>
      </c>
      <c r="E1480" s="709">
        <v>28</v>
      </c>
      <c r="F1480" s="707" t="s">
        <v>239</v>
      </c>
      <c r="G1480" s="710" t="s">
        <v>385</v>
      </c>
      <c r="H1480" s="709">
        <v>1</v>
      </c>
      <c r="J1480" s="697"/>
    </row>
    <row r="1481" spans="2:10" x14ac:dyDescent="0.2">
      <c r="B1481" s="707" t="str">
        <f t="shared" si="23"/>
        <v>EL ZAPOTE (ZAPOTITO), SANTA MARÍA DEL RÍO</v>
      </c>
      <c r="C1481" s="708">
        <v>389</v>
      </c>
      <c r="D1481" s="707" t="s">
        <v>1705</v>
      </c>
      <c r="E1481" s="709">
        <v>32</v>
      </c>
      <c r="F1481" s="707" t="s">
        <v>257</v>
      </c>
      <c r="G1481" s="710" t="s">
        <v>385</v>
      </c>
      <c r="H1481" s="709">
        <v>1</v>
      </c>
      <c r="J1481" s="697"/>
    </row>
    <row r="1482" spans="2:10" x14ac:dyDescent="0.2">
      <c r="B1482" s="707" t="str">
        <f t="shared" si="23"/>
        <v>EL ZAPOTE, COXCATLÁN</v>
      </c>
      <c r="C1482" s="708">
        <v>39</v>
      </c>
      <c r="D1482" s="707" t="s">
        <v>1706</v>
      </c>
      <c r="E1482" s="709">
        <v>14</v>
      </c>
      <c r="F1482" s="707" t="s">
        <v>185</v>
      </c>
      <c r="G1482" s="710" t="s">
        <v>385</v>
      </c>
      <c r="H1482" s="709">
        <v>1</v>
      </c>
      <c r="J1482" s="697"/>
    </row>
    <row r="1483" spans="2:10" x14ac:dyDescent="0.2">
      <c r="B1483" s="707" t="str">
        <f t="shared" si="23"/>
        <v>EL ZAPOTE, RIOVERDE</v>
      </c>
      <c r="C1483" s="708">
        <v>100</v>
      </c>
      <c r="D1483" s="707" t="s">
        <v>1706</v>
      </c>
      <c r="E1483" s="709">
        <v>24</v>
      </c>
      <c r="F1483" s="707" t="s">
        <v>175</v>
      </c>
      <c r="G1483" s="710" t="s">
        <v>385</v>
      </c>
      <c r="H1483" s="709">
        <v>1</v>
      </c>
      <c r="J1483" s="697"/>
    </row>
    <row r="1484" spans="2:10" x14ac:dyDescent="0.2">
      <c r="B1484" s="713" t="str">
        <f t="shared" si="23"/>
        <v>EL ZAPOTE, SOLEDAD DE GRACIANO SÁNCHEZ</v>
      </c>
      <c r="C1484" s="714">
        <v>45</v>
      </c>
      <c r="D1484" s="713" t="s">
        <v>1706</v>
      </c>
      <c r="E1484" s="715">
        <v>35</v>
      </c>
      <c r="F1484" s="713" t="s">
        <v>264</v>
      </c>
      <c r="G1484" s="716" t="s">
        <v>387</v>
      </c>
      <c r="H1484" s="715">
        <v>3</v>
      </c>
      <c r="J1484" s="697"/>
    </row>
    <row r="1485" spans="2:10" x14ac:dyDescent="0.2">
      <c r="B1485" s="707" t="str">
        <f t="shared" si="23"/>
        <v>EL ZARZAL, SANTA MARÍA DEL RÍO</v>
      </c>
      <c r="C1485" s="708">
        <v>381</v>
      </c>
      <c r="D1485" s="707" t="s">
        <v>1707</v>
      </c>
      <c r="E1485" s="709">
        <v>32</v>
      </c>
      <c r="F1485" s="707" t="s">
        <v>257</v>
      </c>
      <c r="G1485" s="710" t="s">
        <v>385</v>
      </c>
      <c r="H1485" s="709">
        <v>1</v>
      </c>
      <c r="J1485" s="697"/>
    </row>
    <row r="1486" spans="2:10" x14ac:dyDescent="0.2">
      <c r="B1486" s="707" t="str">
        <f t="shared" si="23"/>
        <v>EL ZOPOPE, AQUISMÓN</v>
      </c>
      <c r="C1486" s="708">
        <v>52</v>
      </c>
      <c r="D1486" s="707" t="s">
        <v>1708</v>
      </c>
      <c r="E1486" s="709">
        <v>3</v>
      </c>
      <c r="F1486" s="707" t="s">
        <v>146</v>
      </c>
      <c r="G1486" s="710" t="s">
        <v>385</v>
      </c>
      <c r="H1486" s="709">
        <v>1</v>
      </c>
      <c r="J1486" s="697"/>
    </row>
    <row r="1487" spans="2:10" x14ac:dyDescent="0.2">
      <c r="B1487" s="707" t="str">
        <f t="shared" si="23"/>
        <v>EL ZORRILLO, VILLA DE ARRIAGA</v>
      </c>
      <c r="C1487" s="708">
        <v>87</v>
      </c>
      <c r="D1487" s="707" t="s">
        <v>1709</v>
      </c>
      <c r="E1487" s="709">
        <v>46</v>
      </c>
      <c r="F1487" s="707" t="s">
        <v>211</v>
      </c>
      <c r="G1487" s="710" t="s">
        <v>385</v>
      </c>
      <c r="H1487" s="709">
        <v>1</v>
      </c>
      <c r="J1487" s="697"/>
    </row>
    <row r="1488" spans="2:10" x14ac:dyDescent="0.2">
      <c r="B1488" s="707" t="str">
        <f t="shared" si="23"/>
        <v>ELORZA, CHARCAS</v>
      </c>
      <c r="C1488" s="708">
        <v>16</v>
      </c>
      <c r="D1488" s="707" t="s">
        <v>1710</v>
      </c>
      <c r="E1488" s="709">
        <v>15</v>
      </c>
      <c r="F1488" s="707" t="s">
        <v>167</v>
      </c>
      <c r="G1488" s="710" t="s">
        <v>385</v>
      </c>
      <c r="H1488" s="709">
        <v>1</v>
      </c>
      <c r="J1488" s="697"/>
    </row>
    <row r="1489" spans="2:10" x14ac:dyDescent="0.2">
      <c r="B1489" s="707" t="str">
        <f t="shared" si="23"/>
        <v>EMILIANO VELÁZQUEZ HUERTA, TAMASOPO</v>
      </c>
      <c r="C1489" s="708">
        <v>262</v>
      </c>
      <c r="D1489" s="707" t="s">
        <v>1711</v>
      </c>
      <c r="E1489" s="709">
        <v>36</v>
      </c>
      <c r="F1489" s="707" t="s">
        <v>259</v>
      </c>
      <c r="G1489" s="710" t="s">
        <v>385</v>
      </c>
      <c r="H1489" s="709">
        <v>1</v>
      </c>
      <c r="J1489" s="697"/>
    </row>
    <row r="1490" spans="2:10" x14ac:dyDescent="0.2">
      <c r="B1490" s="707" t="str">
        <f t="shared" si="23"/>
        <v>EMILIANO ZAPATA (EL TEPOZÁN), ZARAGOZA</v>
      </c>
      <c r="C1490" s="708">
        <v>93</v>
      </c>
      <c r="D1490" s="707" t="s">
        <v>1712</v>
      </c>
      <c r="E1490" s="709">
        <v>55</v>
      </c>
      <c r="F1490" s="707" t="s">
        <v>476</v>
      </c>
      <c r="G1490" s="710" t="s">
        <v>385</v>
      </c>
      <c r="H1490" s="709">
        <v>1</v>
      </c>
      <c r="J1490" s="697"/>
    </row>
    <row r="1491" spans="2:10" x14ac:dyDescent="0.2">
      <c r="B1491" s="707" t="str">
        <f t="shared" si="23"/>
        <v>EMILIANO ZAPATA (LA BOQUILLA), TAMASOPO</v>
      </c>
      <c r="C1491" s="708">
        <v>98</v>
      </c>
      <c r="D1491" s="707" t="s">
        <v>1713</v>
      </c>
      <c r="E1491" s="709">
        <v>36</v>
      </c>
      <c r="F1491" s="707" t="s">
        <v>259</v>
      </c>
      <c r="G1491" s="710" t="s">
        <v>385</v>
      </c>
      <c r="H1491" s="709">
        <v>1</v>
      </c>
      <c r="J1491" s="697"/>
    </row>
    <row r="1492" spans="2:10" x14ac:dyDescent="0.2">
      <c r="B1492" s="707" t="str">
        <f t="shared" si="23"/>
        <v>EMILIANO ZAPATA (LAS CANTERAS), CHARCAS</v>
      </c>
      <c r="C1492" s="708">
        <v>17</v>
      </c>
      <c r="D1492" s="707" t="s">
        <v>1714</v>
      </c>
      <c r="E1492" s="709">
        <v>15</v>
      </c>
      <c r="F1492" s="707" t="s">
        <v>167</v>
      </c>
      <c r="G1492" s="710" t="s">
        <v>385</v>
      </c>
      <c r="H1492" s="709">
        <v>1</v>
      </c>
      <c r="J1492" s="697"/>
    </row>
    <row r="1493" spans="2:10" x14ac:dyDescent="0.2">
      <c r="B1493" s="707" t="str">
        <f t="shared" si="23"/>
        <v>EMILIANO ZAPATA, TAMAZUNCHALE</v>
      </c>
      <c r="C1493" s="708">
        <v>375</v>
      </c>
      <c r="D1493" s="707" t="s">
        <v>1715</v>
      </c>
      <c r="E1493" s="709">
        <v>37</v>
      </c>
      <c r="F1493" s="707" t="s">
        <v>262</v>
      </c>
      <c r="G1493" s="710" t="s">
        <v>385</v>
      </c>
      <c r="H1493" s="709">
        <v>1</v>
      </c>
      <c r="J1493" s="697"/>
    </row>
    <row r="1494" spans="2:10" x14ac:dyDescent="0.2">
      <c r="B1494" s="707" t="str">
        <f t="shared" si="23"/>
        <v>EMILIANO ZAPATA, TAMUÍN</v>
      </c>
      <c r="C1494" s="708">
        <v>781</v>
      </c>
      <c r="D1494" s="707" t="s">
        <v>1715</v>
      </c>
      <c r="E1494" s="709">
        <v>40</v>
      </c>
      <c r="F1494" s="707" t="s">
        <v>279</v>
      </c>
      <c r="G1494" s="710" t="s">
        <v>385</v>
      </c>
      <c r="H1494" s="709">
        <v>1</v>
      </c>
      <c r="J1494" s="697"/>
    </row>
    <row r="1495" spans="2:10" x14ac:dyDescent="0.2">
      <c r="B1495" s="707" t="str">
        <f t="shared" si="23"/>
        <v>EMILIANO ZAPATA, VILLA DE RAMOS</v>
      </c>
      <c r="C1495" s="708">
        <v>15</v>
      </c>
      <c r="D1495" s="707" t="s">
        <v>1715</v>
      </c>
      <c r="E1495" s="709">
        <v>49</v>
      </c>
      <c r="F1495" s="707" t="s">
        <v>216</v>
      </c>
      <c r="G1495" s="710" t="s">
        <v>385</v>
      </c>
      <c r="H1495" s="709">
        <v>1</v>
      </c>
      <c r="J1495" s="697"/>
    </row>
    <row r="1496" spans="2:10" x14ac:dyDescent="0.2">
      <c r="B1496" s="707" t="str">
        <f t="shared" si="23"/>
        <v>EMILIANO ZAPATA, VILLA DE REYES</v>
      </c>
      <c r="C1496" s="708">
        <v>17</v>
      </c>
      <c r="D1496" s="707" t="s">
        <v>1715</v>
      </c>
      <c r="E1496" s="709">
        <v>50</v>
      </c>
      <c r="F1496" s="707" t="s">
        <v>208</v>
      </c>
      <c r="G1496" s="710" t="s">
        <v>385</v>
      </c>
      <c r="H1496" s="709">
        <v>1</v>
      </c>
      <c r="J1496" s="697"/>
    </row>
    <row r="1497" spans="2:10" x14ac:dyDescent="0.2">
      <c r="B1497" s="707" t="str">
        <f t="shared" si="23"/>
        <v>ENCARNACIÓN DE ABAJO, MATEHUALA</v>
      </c>
      <c r="C1497" s="708">
        <v>18</v>
      </c>
      <c r="D1497" s="707" t="s">
        <v>1716</v>
      </c>
      <c r="E1497" s="709">
        <v>20</v>
      </c>
      <c r="F1497" s="707" t="s">
        <v>170</v>
      </c>
      <c r="G1497" s="710" t="s">
        <v>385</v>
      </c>
      <c r="H1497" s="709">
        <v>1</v>
      </c>
      <c r="J1497" s="697"/>
    </row>
    <row r="1498" spans="2:10" x14ac:dyDescent="0.2">
      <c r="B1498" s="707" t="str">
        <f t="shared" si="23"/>
        <v>ENCARNACIÓN, MATLAPA</v>
      </c>
      <c r="C1498" s="708">
        <v>83</v>
      </c>
      <c r="D1498" s="707" t="s">
        <v>1717</v>
      </c>
      <c r="E1498" s="709">
        <v>57</v>
      </c>
      <c r="F1498" s="707" t="s">
        <v>206</v>
      </c>
      <c r="G1498" s="710" t="s">
        <v>385</v>
      </c>
      <c r="H1498" s="709">
        <v>1</v>
      </c>
      <c r="J1498" s="697"/>
    </row>
    <row r="1499" spans="2:10" x14ac:dyDescent="0.2">
      <c r="B1499" s="707" t="str">
        <f t="shared" si="23"/>
        <v>ENCINAL UNO, XILITLA</v>
      </c>
      <c r="C1499" s="708">
        <v>118</v>
      </c>
      <c r="D1499" s="707" t="s">
        <v>1718</v>
      </c>
      <c r="E1499" s="709">
        <v>54</v>
      </c>
      <c r="F1499" s="707" t="s">
        <v>326</v>
      </c>
      <c r="G1499" s="710" t="s">
        <v>385</v>
      </c>
      <c r="H1499" s="709">
        <v>1</v>
      </c>
      <c r="J1499" s="697"/>
    </row>
    <row r="1500" spans="2:10" x14ac:dyDescent="0.2">
      <c r="B1500" s="707" t="str">
        <f t="shared" si="23"/>
        <v>ENCINILLAS, LAGUNILLAS</v>
      </c>
      <c r="C1500" s="708">
        <v>16</v>
      </c>
      <c r="D1500" s="707" t="s">
        <v>1719</v>
      </c>
      <c r="E1500" s="709">
        <v>19</v>
      </c>
      <c r="F1500" s="707" t="s">
        <v>200</v>
      </c>
      <c r="G1500" s="710" t="s">
        <v>385</v>
      </c>
      <c r="H1500" s="709">
        <v>1</v>
      </c>
      <c r="J1500" s="697"/>
    </row>
    <row r="1501" spans="2:10" x14ac:dyDescent="0.2">
      <c r="B1501" s="707" t="str">
        <f t="shared" si="23"/>
        <v>ENCINO SOLO, TAMAZUNCHALE</v>
      </c>
      <c r="C1501" s="708">
        <v>118</v>
      </c>
      <c r="D1501" s="707" t="s">
        <v>1720</v>
      </c>
      <c r="E1501" s="709">
        <v>37</v>
      </c>
      <c r="F1501" s="707" t="s">
        <v>262</v>
      </c>
      <c r="G1501" s="710" t="s">
        <v>385</v>
      </c>
      <c r="H1501" s="709">
        <v>1</v>
      </c>
      <c r="J1501" s="697"/>
    </row>
    <row r="1502" spans="2:10" x14ac:dyDescent="0.2">
      <c r="B1502" s="707" t="str">
        <f t="shared" si="23"/>
        <v>ENRAMADAS, SANTA MARÍA DEL RÍO</v>
      </c>
      <c r="C1502" s="708">
        <v>77</v>
      </c>
      <c r="D1502" s="707" t="s">
        <v>1721</v>
      </c>
      <c r="E1502" s="709">
        <v>32</v>
      </c>
      <c r="F1502" s="707" t="s">
        <v>257</v>
      </c>
      <c r="G1502" s="710" t="s">
        <v>385</v>
      </c>
      <c r="H1502" s="709">
        <v>1</v>
      </c>
      <c r="J1502" s="697"/>
    </row>
    <row r="1503" spans="2:10" x14ac:dyDescent="0.2">
      <c r="B1503" s="707" t="str">
        <f t="shared" si="23"/>
        <v>ENRAMADITAS, TAMAZUNCHALE</v>
      </c>
      <c r="C1503" s="708">
        <v>38</v>
      </c>
      <c r="D1503" s="707" t="s">
        <v>1722</v>
      </c>
      <c r="E1503" s="709">
        <v>37</v>
      </c>
      <c r="F1503" s="707" t="s">
        <v>262</v>
      </c>
      <c r="G1503" s="710" t="s">
        <v>385</v>
      </c>
      <c r="H1503" s="709">
        <v>1</v>
      </c>
      <c r="J1503" s="697"/>
    </row>
    <row r="1504" spans="2:10" x14ac:dyDescent="0.2">
      <c r="B1504" s="713" t="str">
        <f t="shared" si="23"/>
        <v>ENRIQUE ESTRADA (LA CONCHA), SOLEDAD DE GRACIANO SÁNCHEZ</v>
      </c>
      <c r="C1504" s="714">
        <v>11</v>
      </c>
      <c r="D1504" s="713" t="s">
        <v>1723</v>
      </c>
      <c r="E1504" s="715">
        <v>35</v>
      </c>
      <c r="F1504" s="713" t="s">
        <v>264</v>
      </c>
      <c r="G1504" s="716" t="s">
        <v>386</v>
      </c>
      <c r="H1504" s="715">
        <v>2</v>
      </c>
      <c r="J1504" s="697"/>
    </row>
    <row r="1505" spans="2:10" x14ac:dyDescent="0.2">
      <c r="B1505" s="707" t="str">
        <f t="shared" si="23"/>
        <v>ENSENADA (CHALCO), AXTLA DE TERRAZAS</v>
      </c>
      <c r="C1505" s="708">
        <v>74</v>
      </c>
      <c r="D1505" s="707" t="s">
        <v>1724</v>
      </c>
      <c r="E1505" s="709">
        <v>53</v>
      </c>
      <c r="F1505" s="707" t="s">
        <v>150</v>
      </c>
      <c r="G1505" s="710" t="s">
        <v>385</v>
      </c>
      <c r="H1505" s="709">
        <v>1</v>
      </c>
      <c r="J1505" s="697"/>
    </row>
    <row r="1506" spans="2:10" x14ac:dyDescent="0.2">
      <c r="B1506" s="707" t="str">
        <f t="shared" si="23"/>
        <v>ENTRADA A CAMILLAS, CIUDAD VALLES</v>
      </c>
      <c r="C1506" s="708">
        <v>859</v>
      </c>
      <c r="D1506" s="707" t="s">
        <v>1725</v>
      </c>
      <c r="E1506" s="709">
        <v>13</v>
      </c>
      <c r="F1506" s="707" t="s">
        <v>181</v>
      </c>
      <c r="G1506" s="710" t="s">
        <v>385</v>
      </c>
      <c r="H1506" s="709">
        <v>1</v>
      </c>
      <c r="J1506" s="697"/>
    </row>
    <row r="1507" spans="2:10" x14ac:dyDescent="0.2">
      <c r="B1507" s="707" t="str">
        <f t="shared" si="23"/>
        <v>ENTRADA A TAMALTE, CIUDAD VALLES</v>
      </c>
      <c r="C1507" s="708">
        <v>213</v>
      </c>
      <c r="D1507" s="707" t="s">
        <v>1726</v>
      </c>
      <c r="E1507" s="709">
        <v>13</v>
      </c>
      <c r="F1507" s="707" t="s">
        <v>181</v>
      </c>
      <c r="G1507" s="710" t="s">
        <v>385</v>
      </c>
      <c r="H1507" s="709">
        <v>1</v>
      </c>
      <c r="J1507" s="697"/>
    </row>
    <row r="1508" spans="2:10" x14ac:dyDescent="0.2">
      <c r="B1508" s="707" t="str">
        <f t="shared" si="23"/>
        <v>ENTRONQUE A TIERRA NUEVA, SANTA MARÍA DEL RÍO</v>
      </c>
      <c r="C1508" s="708">
        <v>338</v>
      </c>
      <c r="D1508" s="707" t="s">
        <v>1727</v>
      </c>
      <c r="E1508" s="709">
        <v>32</v>
      </c>
      <c r="F1508" s="707" t="s">
        <v>257</v>
      </c>
      <c r="G1508" s="710" t="s">
        <v>385</v>
      </c>
      <c r="H1508" s="709">
        <v>1</v>
      </c>
      <c r="J1508" s="697"/>
    </row>
    <row r="1509" spans="2:10" x14ac:dyDescent="0.2">
      <c r="B1509" s="713" t="str">
        <f t="shared" si="23"/>
        <v>ENTRONQUE DE GUADALCÁZAR, GUADALCÁZAR</v>
      </c>
      <c r="C1509" s="714">
        <v>147</v>
      </c>
      <c r="D1509" s="713" t="s">
        <v>1728</v>
      </c>
      <c r="E1509" s="715">
        <v>17</v>
      </c>
      <c r="F1509" s="713" t="s">
        <v>193</v>
      </c>
      <c r="G1509" s="716" t="s">
        <v>387</v>
      </c>
      <c r="H1509" s="715">
        <v>3</v>
      </c>
      <c r="J1509" s="697"/>
    </row>
    <row r="1510" spans="2:10" x14ac:dyDescent="0.2">
      <c r="B1510" s="707" t="str">
        <f t="shared" si="23"/>
        <v>ENTRONQUE DE MATEHUALA (EL HUIZACHE), GUADALCÁZAR</v>
      </c>
      <c r="C1510" s="708">
        <v>14</v>
      </c>
      <c r="D1510" s="707" t="s">
        <v>1729</v>
      </c>
      <c r="E1510" s="709">
        <v>17</v>
      </c>
      <c r="F1510" s="707" t="s">
        <v>193</v>
      </c>
      <c r="G1510" s="710" t="s">
        <v>385</v>
      </c>
      <c r="H1510" s="709">
        <v>1</v>
      </c>
      <c r="J1510" s="697"/>
    </row>
    <row r="1511" spans="2:10" x14ac:dyDescent="0.2">
      <c r="B1511" s="707" t="str">
        <f t="shared" si="23"/>
        <v>ENTRONQUE DEL REAL, CEDRAL</v>
      </c>
      <c r="C1511" s="708">
        <v>126</v>
      </c>
      <c r="D1511" s="707" t="s">
        <v>1730</v>
      </c>
      <c r="E1511" s="709">
        <v>7</v>
      </c>
      <c r="F1511" s="707" t="s">
        <v>157</v>
      </c>
      <c r="G1511" s="710" t="s">
        <v>385</v>
      </c>
      <c r="H1511" s="709">
        <v>1</v>
      </c>
      <c r="J1511" s="697"/>
    </row>
    <row r="1512" spans="2:10" x14ac:dyDescent="0.2">
      <c r="B1512" s="707" t="str">
        <f t="shared" si="23"/>
        <v>EPIFANIO SOLÍS, TANCANHUITZ</v>
      </c>
      <c r="C1512" s="708">
        <v>159</v>
      </c>
      <c r="D1512" s="707" t="s">
        <v>1731</v>
      </c>
      <c r="E1512" s="709">
        <v>12</v>
      </c>
      <c r="F1512" s="707" t="s">
        <v>252</v>
      </c>
      <c r="G1512" s="710" t="s">
        <v>385</v>
      </c>
      <c r="H1512" s="709">
        <v>1</v>
      </c>
      <c r="J1512" s="697"/>
    </row>
    <row r="1513" spans="2:10" x14ac:dyDescent="0.2">
      <c r="B1513" s="707" t="str">
        <f t="shared" si="23"/>
        <v>ERMILO RAMÍREZ GUZMÁN (LAS ARMAS), TANCANHUITZ</v>
      </c>
      <c r="C1513" s="708">
        <v>298</v>
      </c>
      <c r="D1513" s="707" t="s">
        <v>1732</v>
      </c>
      <c r="E1513" s="709">
        <v>12</v>
      </c>
      <c r="F1513" s="707" t="s">
        <v>252</v>
      </c>
      <c r="G1513" s="710" t="s">
        <v>385</v>
      </c>
      <c r="H1513" s="709">
        <v>1</v>
      </c>
      <c r="J1513" s="697"/>
    </row>
    <row r="1514" spans="2:10" x14ac:dyDescent="0.2">
      <c r="B1514" s="707" t="str">
        <f t="shared" si="23"/>
        <v>ESCALANTE, AXTLA DE TERRAZAS</v>
      </c>
      <c r="C1514" s="708">
        <v>28</v>
      </c>
      <c r="D1514" s="707" t="s">
        <v>1733</v>
      </c>
      <c r="E1514" s="709">
        <v>53</v>
      </c>
      <c r="F1514" s="707" t="s">
        <v>150</v>
      </c>
      <c r="G1514" s="710" t="s">
        <v>385</v>
      </c>
      <c r="H1514" s="709">
        <v>1</v>
      </c>
      <c r="J1514" s="697"/>
    </row>
    <row r="1515" spans="2:10" x14ac:dyDescent="0.2">
      <c r="B1515" s="707" t="str">
        <f t="shared" si="23"/>
        <v>ESCALERILLAS, SAN LUIS POTOSÍ</v>
      </c>
      <c r="C1515" s="708">
        <v>252</v>
      </c>
      <c r="D1515" s="707" t="s">
        <v>1734</v>
      </c>
      <c r="E1515" s="709">
        <v>28</v>
      </c>
      <c r="F1515" s="707" t="s">
        <v>239</v>
      </c>
      <c r="G1515" s="710" t="s">
        <v>385</v>
      </c>
      <c r="H1515" s="709">
        <v>1</v>
      </c>
      <c r="J1515" s="697"/>
    </row>
    <row r="1516" spans="2:10" x14ac:dyDescent="0.2">
      <c r="B1516" s="707" t="str">
        <f t="shared" si="23"/>
        <v>ESCALERILLAS, SANTA MARÍA DEL RÍO</v>
      </c>
      <c r="C1516" s="708">
        <v>78</v>
      </c>
      <c r="D1516" s="707" t="s">
        <v>1734</v>
      </c>
      <c r="E1516" s="709">
        <v>32</v>
      </c>
      <c r="F1516" s="707" t="s">
        <v>257</v>
      </c>
      <c r="G1516" s="710" t="s">
        <v>385</v>
      </c>
      <c r="H1516" s="709">
        <v>1</v>
      </c>
      <c r="J1516" s="697"/>
    </row>
    <row r="1517" spans="2:10" x14ac:dyDescent="0.2">
      <c r="B1517" s="707" t="str">
        <f t="shared" si="23"/>
        <v>ESCUATITLA, SAN MARTÍN CHALCHICUAUTLA</v>
      </c>
      <c r="C1517" s="708">
        <v>30</v>
      </c>
      <c r="D1517" s="707" t="s">
        <v>1735</v>
      </c>
      <c r="E1517" s="709">
        <v>29</v>
      </c>
      <c r="F1517" s="707" t="s">
        <v>242</v>
      </c>
      <c r="G1517" s="710" t="s">
        <v>385</v>
      </c>
      <c r="H1517" s="709">
        <v>1</v>
      </c>
      <c r="J1517" s="697"/>
    </row>
    <row r="1518" spans="2:10" x14ac:dyDescent="0.2">
      <c r="B1518" s="707" t="str">
        <f t="shared" si="23"/>
        <v>ESCUAYO, TANCANHUITZ</v>
      </c>
      <c r="C1518" s="708">
        <v>54</v>
      </c>
      <c r="D1518" s="707" t="s">
        <v>1736</v>
      </c>
      <c r="E1518" s="709">
        <v>12</v>
      </c>
      <c r="F1518" s="707" t="s">
        <v>252</v>
      </c>
      <c r="G1518" s="710" t="s">
        <v>385</v>
      </c>
      <c r="H1518" s="709">
        <v>1</v>
      </c>
      <c r="J1518" s="697"/>
    </row>
    <row r="1519" spans="2:10" x14ac:dyDescent="0.2">
      <c r="B1519" s="707" t="str">
        <f t="shared" si="23"/>
        <v>ESCUELA VIEJA, TANCANHUITZ</v>
      </c>
      <c r="C1519" s="708">
        <v>79</v>
      </c>
      <c r="D1519" s="707" t="s">
        <v>1737</v>
      </c>
      <c r="E1519" s="709">
        <v>12</v>
      </c>
      <c r="F1519" s="707" t="s">
        <v>252</v>
      </c>
      <c r="G1519" s="710" t="s">
        <v>385</v>
      </c>
      <c r="H1519" s="709">
        <v>1</v>
      </c>
      <c r="J1519" s="697"/>
    </row>
    <row r="1520" spans="2:10" x14ac:dyDescent="0.2">
      <c r="B1520" s="707" t="str">
        <f t="shared" si="23"/>
        <v>ESQUINA, MOCTEZUMA</v>
      </c>
      <c r="C1520" s="708">
        <v>76</v>
      </c>
      <c r="D1520" s="707" t="s">
        <v>1738</v>
      </c>
      <c r="E1520" s="709">
        <v>22</v>
      </c>
      <c r="F1520" s="707" t="s">
        <v>213</v>
      </c>
      <c r="G1520" s="710" t="s">
        <v>385</v>
      </c>
      <c r="H1520" s="709">
        <v>1</v>
      </c>
      <c r="J1520" s="697"/>
    </row>
    <row r="1521" spans="2:10" x14ac:dyDescent="0.2">
      <c r="B1521" s="707" t="str">
        <f t="shared" si="23"/>
        <v>ESTACIÓN AUZA, EBANO</v>
      </c>
      <c r="C1521" s="708">
        <v>3</v>
      </c>
      <c r="D1521" s="707" t="s">
        <v>1739</v>
      </c>
      <c r="E1521" s="709">
        <v>16</v>
      </c>
      <c r="F1521" s="707" t="s">
        <v>188</v>
      </c>
      <c r="G1521" s="710" t="s">
        <v>385</v>
      </c>
      <c r="H1521" s="709">
        <v>1</v>
      </c>
      <c r="J1521" s="697"/>
    </row>
    <row r="1522" spans="2:10" x14ac:dyDescent="0.2">
      <c r="B1522" s="707" t="str">
        <f t="shared" si="23"/>
        <v>ESTACIÓN BERRENDO, CHARCAS</v>
      </c>
      <c r="C1522" s="708">
        <v>6</v>
      </c>
      <c r="D1522" s="707" t="s">
        <v>1740</v>
      </c>
      <c r="E1522" s="709">
        <v>15</v>
      </c>
      <c r="F1522" s="707" t="s">
        <v>167</v>
      </c>
      <c r="G1522" s="710" t="s">
        <v>385</v>
      </c>
      <c r="H1522" s="709">
        <v>1</v>
      </c>
      <c r="J1522" s="697"/>
    </row>
    <row r="1523" spans="2:10" x14ac:dyDescent="0.2">
      <c r="B1523" s="713" t="str">
        <f t="shared" si="23"/>
        <v>ESTACIÓN CATORCE, CATORCE</v>
      </c>
      <c r="C1523" s="714">
        <v>12</v>
      </c>
      <c r="D1523" s="713" t="s">
        <v>1741</v>
      </c>
      <c r="E1523" s="715">
        <v>6</v>
      </c>
      <c r="F1523" s="713" t="s">
        <v>580</v>
      </c>
      <c r="G1523" s="716" t="s">
        <v>387</v>
      </c>
      <c r="H1523" s="715">
        <v>3</v>
      </c>
      <c r="J1523" s="697"/>
    </row>
    <row r="1524" spans="2:10" x14ac:dyDescent="0.2">
      <c r="B1524" s="707" t="str">
        <f t="shared" si="23"/>
        <v>ESTACIÓN DE ENRAMADA, MOCTEZUMA</v>
      </c>
      <c r="C1524" s="708">
        <v>19</v>
      </c>
      <c r="D1524" s="707" t="s">
        <v>1742</v>
      </c>
      <c r="E1524" s="709">
        <v>22</v>
      </c>
      <c r="F1524" s="707" t="s">
        <v>213</v>
      </c>
      <c r="G1524" s="710" t="s">
        <v>385</v>
      </c>
      <c r="H1524" s="709">
        <v>1</v>
      </c>
      <c r="J1524" s="697"/>
    </row>
    <row r="1525" spans="2:10" x14ac:dyDescent="0.2">
      <c r="B1525" s="707" t="str">
        <f t="shared" si="23"/>
        <v>ESTACIÓN EL COCO, TAMUÍN</v>
      </c>
      <c r="C1525" s="708">
        <v>22</v>
      </c>
      <c r="D1525" s="707" t="s">
        <v>1743</v>
      </c>
      <c r="E1525" s="709">
        <v>40</v>
      </c>
      <c r="F1525" s="707" t="s">
        <v>279</v>
      </c>
      <c r="G1525" s="710" t="s">
        <v>385</v>
      </c>
      <c r="H1525" s="709">
        <v>1</v>
      </c>
      <c r="J1525" s="697"/>
    </row>
    <row r="1526" spans="2:10" x14ac:dyDescent="0.2">
      <c r="B1526" s="707" t="str">
        <f t="shared" si="23"/>
        <v>ESTACIÓN IPIÑA, AHUALULCO</v>
      </c>
      <c r="C1526" s="708">
        <v>21</v>
      </c>
      <c r="D1526" s="707" t="s">
        <v>1744</v>
      </c>
      <c r="E1526" s="709">
        <v>1</v>
      </c>
      <c r="F1526" s="707" t="s">
        <v>202</v>
      </c>
      <c r="G1526" s="710" t="s">
        <v>385</v>
      </c>
      <c r="H1526" s="709">
        <v>1</v>
      </c>
      <c r="J1526" s="697"/>
    </row>
    <row r="1527" spans="2:10" x14ac:dyDescent="0.2">
      <c r="B1527" s="707" t="str">
        <f t="shared" si="23"/>
        <v>ESTACIÓN JESÚS MARÍA, VILLA DE REYES</v>
      </c>
      <c r="C1527" s="708">
        <v>113</v>
      </c>
      <c r="D1527" s="707" t="s">
        <v>1745</v>
      </c>
      <c r="E1527" s="709">
        <v>50</v>
      </c>
      <c r="F1527" s="707" t="s">
        <v>208</v>
      </c>
      <c r="G1527" s="710" t="s">
        <v>385</v>
      </c>
      <c r="H1527" s="709">
        <v>1</v>
      </c>
      <c r="J1527" s="697"/>
    </row>
    <row r="1528" spans="2:10" x14ac:dyDescent="0.2">
      <c r="B1528" s="713" t="str">
        <f t="shared" si="23"/>
        <v>ESTACIÓN JUSTINO, MEXQUITIC DE CARMONA</v>
      </c>
      <c r="C1528" s="714">
        <v>37</v>
      </c>
      <c r="D1528" s="713" t="s">
        <v>1746</v>
      </c>
      <c r="E1528" s="715">
        <v>21</v>
      </c>
      <c r="F1528" s="713" t="s">
        <v>209</v>
      </c>
      <c r="G1528" s="716" t="s">
        <v>386</v>
      </c>
      <c r="H1528" s="715">
        <v>2</v>
      </c>
      <c r="J1528" s="697"/>
    </row>
    <row r="1529" spans="2:10" x14ac:dyDescent="0.2">
      <c r="B1529" s="713" t="str">
        <f t="shared" si="23"/>
        <v>ESTACIÓN LAGUNA SECA, CHARCAS</v>
      </c>
      <c r="C1529" s="714">
        <v>25</v>
      </c>
      <c r="D1529" s="713" t="s">
        <v>1747</v>
      </c>
      <c r="E1529" s="715">
        <v>15</v>
      </c>
      <c r="F1529" s="713" t="s">
        <v>167</v>
      </c>
      <c r="G1529" s="716" t="s">
        <v>386</v>
      </c>
      <c r="H1529" s="715">
        <v>2</v>
      </c>
      <c r="J1529" s="697"/>
    </row>
    <row r="1530" spans="2:10" x14ac:dyDescent="0.2">
      <c r="B1530" s="707" t="str">
        <f t="shared" si="23"/>
        <v>ESTACIÓN LAS TABLAS, CIUDAD DEL MAÍZ</v>
      </c>
      <c r="C1530" s="708">
        <v>94</v>
      </c>
      <c r="D1530" s="707" t="s">
        <v>1748</v>
      </c>
      <c r="E1530" s="709">
        <v>10</v>
      </c>
      <c r="F1530" s="707" t="s">
        <v>172</v>
      </c>
      <c r="G1530" s="710" t="s">
        <v>385</v>
      </c>
      <c r="H1530" s="709">
        <v>1</v>
      </c>
      <c r="J1530" s="697"/>
    </row>
    <row r="1531" spans="2:10" x14ac:dyDescent="0.2">
      <c r="B1531" s="707" t="str">
        <f t="shared" si="23"/>
        <v>ESTACIÓN MICOS, CIUDAD VALLES</v>
      </c>
      <c r="C1531" s="708">
        <v>118</v>
      </c>
      <c r="D1531" s="707" t="s">
        <v>1749</v>
      </c>
      <c r="E1531" s="709">
        <v>13</v>
      </c>
      <c r="F1531" s="707" t="s">
        <v>181</v>
      </c>
      <c r="G1531" s="710" t="s">
        <v>385</v>
      </c>
      <c r="H1531" s="709">
        <v>1</v>
      </c>
      <c r="J1531" s="697"/>
    </row>
    <row r="1532" spans="2:10" x14ac:dyDescent="0.2">
      <c r="B1532" s="707" t="str">
        <f t="shared" si="23"/>
        <v>ESTACIÓN MOCTEZUMA, MOCTEZUMA</v>
      </c>
      <c r="C1532" s="708">
        <v>30</v>
      </c>
      <c r="D1532" s="707" t="s">
        <v>1750</v>
      </c>
      <c r="E1532" s="709">
        <v>22</v>
      </c>
      <c r="F1532" s="707" t="s">
        <v>213</v>
      </c>
      <c r="G1532" s="710" t="s">
        <v>385</v>
      </c>
      <c r="H1532" s="709">
        <v>1</v>
      </c>
      <c r="J1532" s="697"/>
    </row>
    <row r="1533" spans="2:10" x14ac:dyDescent="0.2">
      <c r="B1533" s="713" t="str">
        <f t="shared" si="23"/>
        <v>ESTACIÓN PEÑÓN BLANCO, SALINAS</v>
      </c>
      <c r="C1533" s="714">
        <v>53</v>
      </c>
      <c r="D1533" s="713" t="s">
        <v>1751</v>
      </c>
      <c r="E1533" s="715">
        <v>25</v>
      </c>
      <c r="F1533" s="713" t="s">
        <v>165</v>
      </c>
      <c r="G1533" s="716" t="s">
        <v>386</v>
      </c>
      <c r="H1533" s="715">
        <v>2</v>
      </c>
      <c r="J1533" s="697"/>
    </row>
    <row r="1534" spans="2:10" x14ac:dyDescent="0.2">
      <c r="B1534" s="707" t="str">
        <f t="shared" si="23"/>
        <v>ESTACIÓN PEOTILLOS, VILLA HIDALGO</v>
      </c>
      <c r="C1534" s="708">
        <v>87</v>
      </c>
      <c r="D1534" s="707" t="s">
        <v>1752</v>
      </c>
      <c r="E1534" s="709">
        <v>51</v>
      </c>
      <c r="F1534" s="707" t="s">
        <v>204</v>
      </c>
      <c r="G1534" s="710" t="s">
        <v>385</v>
      </c>
      <c r="H1534" s="709">
        <v>1</v>
      </c>
      <c r="J1534" s="697"/>
    </row>
    <row r="1535" spans="2:10" x14ac:dyDescent="0.2">
      <c r="B1535" s="713" t="str">
        <f t="shared" si="23"/>
        <v>ESTACIÓN PINTO, SAN LUIS POTOSÍ</v>
      </c>
      <c r="C1535" s="714">
        <v>266</v>
      </c>
      <c r="D1535" s="713" t="s">
        <v>1753</v>
      </c>
      <c r="E1535" s="715">
        <v>28</v>
      </c>
      <c r="F1535" s="713" t="s">
        <v>239</v>
      </c>
      <c r="G1535" s="716" t="s">
        <v>386</v>
      </c>
      <c r="H1535" s="715">
        <v>2</v>
      </c>
      <c r="J1535" s="697"/>
    </row>
    <row r="1536" spans="2:10" x14ac:dyDescent="0.2">
      <c r="B1536" s="707" t="str">
        <f t="shared" si="23"/>
        <v>ESTACIÓN QUINIENTOS, CIUDAD VALLES</v>
      </c>
      <c r="C1536" s="708">
        <v>159</v>
      </c>
      <c r="D1536" s="707" t="s">
        <v>1754</v>
      </c>
      <c r="E1536" s="709">
        <v>13</v>
      </c>
      <c r="F1536" s="707" t="s">
        <v>181</v>
      </c>
      <c r="G1536" s="710" t="s">
        <v>385</v>
      </c>
      <c r="H1536" s="709">
        <v>1</v>
      </c>
      <c r="J1536" s="697"/>
    </row>
    <row r="1537" spans="2:10" x14ac:dyDescent="0.2">
      <c r="B1537" s="713" t="str">
        <f t="shared" si="23"/>
        <v>ESTACIÓN TAMUÍN, TAMUÍN</v>
      </c>
      <c r="C1537" s="714">
        <v>135</v>
      </c>
      <c r="D1537" s="713" t="s">
        <v>1755</v>
      </c>
      <c r="E1537" s="715">
        <v>40</v>
      </c>
      <c r="F1537" s="713" t="s">
        <v>279</v>
      </c>
      <c r="G1537" s="716" t="s">
        <v>386</v>
      </c>
      <c r="H1537" s="715">
        <v>2</v>
      </c>
      <c r="J1537" s="697"/>
    </row>
    <row r="1538" spans="2:10" x14ac:dyDescent="0.2">
      <c r="B1538" s="713" t="str">
        <f t="shared" si="23"/>
        <v>ESTACIÓN TECHA, SOLEDAD DE GRACIANO SÁNCHEZ</v>
      </c>
      <c r="C1538" s="714">
        <v>39</v>
      </c>
      <c r="D1538" s="713" t="s">
        <v>1756</v>
      </c>
      <c r="E1538" s="715">
        <v>35</v>
      </c>
      <c r="F1538" s="713" t="s">
        <v>264</v>
      </c>
      <c r="G1538" s="716" t="s">
        <v>387</v>
      </c>
      <c r="H1538" s="715">
        <v>3</v>
      </c>
      <c r="J1538" s="697"/>
    </row>
    <row r="1539" spans="2:10" x14ac:dyDescent="0.2">
      <c r="B1539" s="707" t="str">
        <f t="shared" si="23"/>
        <v>ESTACIÓN VELAZCO, EBANO</v>
      </c>
      <c r="C1539" s="708">
        <v>11</v>
      </c>
      <c r="D1539" s="707" t="s">
        <v>1757</v>
      </c>
      <c r="E1539" s="709">
        <v>16</v>
      </c>
      <c r="F1539" s="707" t="s">
        <v>188</v>
      </c>
      <c r="G1539" s="710" t="s">
        <v>385</v>
      </c>
      <c r="H1539" s="709">
        <v>1</v>
      </c>
      <c r="J1539" s="697"/>
    </row>
    <row r="1540" spans="2:10" x14ac:dyDescent="0.2">
      <c r="B1540" s="713" t="str">
        <f t="shared" si="23"/>
        <v>ESTACIÓN VENTURA, SOLEDAD DE GRACIANO SÁNCHEZ</v>
      </c>
      <c r="C1540" s="714">
        <v>42</v>
      </c>
      <c r="D1540" s="713" t="s">
        <v>1758</v>
      </c>
      <c r="E1540" s="715">
        <v>35</v>
      </c>
      <c r="F1540" s="713" t="s">
        <v>264</v>
      </c>
      <c r="G1540" s="716" t="s">
        <v>386</v>
      </c>
      <c r="H1540" s="715">
        <v>2</v>
      </c>
      <c r="J1540" s="697"/>
    </row>
    <row r="1541" spans="2:10" x14ac:dyDescent="0.2">
      <c r="B1541" s="713" t="str">
        <f t="shared" si="23"/>
        <v>ESTACIÓN VILLA DE REYES, VILLA DE REYES</v>
      </c>
      <c r="C1541" s="714">
        <v>120</v>
      </c>
      <c r="D1541" s="713" t="s">
        <v>1759</v>
      </c>
      <c r="E1541" s="715">
        <v>50</v>
      </c>
      <c r="F1541" s="713" t="s">
        <v>208</v>
      </c>
      <c r="G1541" s="716" t="s">
        <v>386</v>
      </c>
      <c r="H1541" s="715">
        <v>2</v>
      </c>
      <c r="J1541" s="697"/>
    </row>
    <row r="1542" spans="2:10" x14ac:dyDescent="0.2">
      <c r="B1542" s="713" t="str">
        <f t="shared" ref="B1542:B1605" si="24">CONCATENATE(D1542,","," ",F1542)</f>
        <v>ESTACIÓN WADLEY, CATORCE</v>
      </c>
      <c r="C1542" s="714">
        <v>59</v>
      </c>
      <c r="D1542" s="713" t="s">
        <v>1760</v>
      </c>
      <c r="E1542" s="715">
        <v>6</v>
      </c>
      <c r="F1542" s="713" t="s">
        <v>580</v>
      </c>
      <c r="G1542" s="716" t="s">
        <v>386</v>
      </c>
      <c r="H1542" s="715">
        <v>2</v>
      </c>
      <c r="J1542" s="697"/>
    </row>
    <row r="1543" spans="2:10" x14ac:dyDescent="0.2">
      <c r="B1543" s="707" t="str">
        <f t="shared" si="24"/>
        <v>ESTANCIA DE ATOTONILCO, SANTA MARÍA DEL RÍO</v>
      </c>
      <c r="C1543" s="708">
        <v>20</v>
      </c>
      <c r="D1543" s="707" t="s">
        <v>1761</v>
      </c>
      <c r="E1543" s="709">
        <v>32</v>
      </c>
      <c r="F1543" s="707" t="s">
        <v>257</v>
      </c>
      <c r="G1543" s="710" t="s">
        <v>385</v>
      </c>
      <c r="H1543" s="709">
        <v>1</v>
      </c>
      <c r="J1543" s="697"/>
    </row>
    <row r="1544" spans="2:10" x14ac:dyDescent="0.2">
      <c r="B1544" s="707" t="str">
        <f t="shared" si="24"/>
        <v>ESTANCIA DE CALDERÓN, VILLA DE REYES</v>
      </c>
      <c r="C1544" s="708">
        <v>11</v>
      </c>
      <c r="D1544" s="707" t="s">
        <v>1762</v>
      </c>
      <c r="E1544" s="709">
        <v>50</v>
      </c>
      <c r="F1544" s="707" t="s">
        <v>208</v>
      </c>
      <c r="G1544" s="710" t="s">
        <v>385</v>
      </c>
      <c r="H1544" s="709">
        <v>1</v>
      </c>
      <c r="J1544" s="697"/>
    </row>
    <row r="1545" spans="2:10" x14ac:dyDescent="0.2">
      <c r="B1545" s="707" t="str">
        <f t="shared" si="24"/>
        <v>ESTANCIA DE SANTIAGO, SANTA MARÍA DEL RÍO</v>
      </c>
      <c r="C1545" s="708">
        <v>83</v>
      </c>
      <c r="D1545" s="707" t="s">
        <v>1763</v>
      </c>
      <c r="E1545" s="709">
        <v>32</v>
      </c>
      <c r="F1545" s="707" t="s">
        <v>257</v>
      </c>
      <c r="G1545" s="710" t="s">
        <v>385</v>
      </c>
      <c r="H1545" s="709">
        <v>1</v>
      </c>
      <c r="J1545" s="697"/>
    </row>
    <row r="1546" spans="2:10" x14ac:dyDescent="0.2">
      <c r="B1546" s="707" t="str">
        <f t="shared" si="24"/>
        <v>ESTANCIA DEL ARENAL (ARENAL VIEJO), AHUALULCO</v>
      </c>
      <c r="C1546" s="708">
        <v>19</v>
      </c>
      <c r="D1546" s="707" t="s">
        <v>1764</v>
      </c>
      <c r="E1546" s="709">
        <v>1</v>
      </c>
      <c r="F1546" s="707" t="s">
        <v>202</v>
      </c>
      <c r="G1546" s="710" t="s">
        <v>385</v>
      </c>
      <c r="H1546" s="709">
        <v>1</v>
      </c>
      <c r="J1546" s="697"/>
    </row>
    <row r="1547" spans="2:10" x14ac:dyDescent="0.2">
      <c r="B1547" s="707" t="str">
        <f t="shared" si="24"/>
        <v>ESTANCITA DE LA LUZ, SANTA MARÍA DEL RÍO</v>
      </c>
      <c r="C1547" s="708">
        <v>347</v>
      </c>
      <c r="D1547" s="707" t="s">
        <v>1765</v>
      </c>
      <c r="E1547" s="709">
        <v>32</v>
      </c>
      <c r="F1547" s="707" t="s">
        <v>257</v>
      </c>
      <c r="G1547" s="710" t="s">
        <v>385</v>
      </c>
      <c r="H1547" s="709">
        <v>1</v>
      </c>
      <c r="J1547" s="697"/>
    </row>
    <row r="1548" spans="2:10" x14ac:dyDescent="0.2">
      <c r="B1548" s="707" t="str">
        <f t="shared" si="24"/>
        <v>ESTANCITA, MEXQUITIC DE CARMONA</v>
      </c>
      <c r="C1548" s="708">
        <v>83</v>
      </c>
      <c r="D1548" s="707" t="s">
        <v>1766</v>
      </c>
      <c r="E1548" s="709">
        <v>21</v>
      </c>
      <c r="F1548" s="707" t="s">
        <v>209</v>
      </c>
      <c r="G1548" s="710" t="s">
        <v>385</v>
      </c>
      <c r="H1548" s="709">
        <v>1</v>
      </c>
      <c r="J1548" s="697"/>
    </row>
    <row r="1549" spans="2:10" x14ac:dyDescent="0.2">
      <c r="B1549" s="707" t="str">
        <f t="shared" si="24"/>
        <v>ESTANCO DEL CARMEN, ZARAGOZA</v>
      </c>
      <c r="C1549" s="708">
        <v>37</v>
      </c>
      <c r="D1549" s="707" t="s">
        <v>1767</v>
      </c>
      <c r="E1549" s="709">
        <v>55</v>
      </c>
      <c r="F1549" s="707" t="s">
        <v>476</v>
      </c>
      <c r="G1549" s="710" t="s">
        <v>385</v>
      </c>
      <c r="H1549" s="709">
        <v>1</v>
      </c>
      <c r="J1549" s="697"/>
    </row>
    <row r="1550" spans="2:10" x14ac:dyDescent="0.2">
      <c r="B1550" s="707" t="str">
        <f t="shared" si="24"/>
        <v>ESTANCO, MOCTEZUMA</v>
      </c>
      <c r="C1550" s="708">
        <v>20</v>
      </c>
      <c r="D1550" s="707" t="s">
        <v>1768</v>
      </c>
      <c r="E1550" s="709">
        <v>22</v>
      </c>
      <c r="F1550" s="707" t="s">
        <v>213</v>
      </c>
      <c r="G1550" s="710" t="s">
        <v>385</v>
      </c>
      <c r="H1550" s="709">
        <v>1</v>
      </c>
      <c r="J1550" s="697"/>
    </row>
    <row r="1551" spans="2:10" x14ac:dyDescent="0.2">
      <c r="B1551" s="707" t="str">
        <f t="shared" si="24"/>
        <v>ESTANQUE BLANCO, GUADALCÁZAR</v>
      </c>
      <c r="C1551" s="708">
        <v>15</v>
      </c>
      <c r="D1551" s="707" t="s">
        <v>1769</v>
      </c>
      <c r="E1551" s="709">
        <v>17</v>
      </c>
      <c r="F1551" s="707" t="s">
        <v>193</v>
      </c>
      <c r="G1551" s="710" t="s">
        <v>385</v>
      </c>
      <c r="H1551" s="709">
        <v>1</v>
      </c>
      <c r="J1551" s="697"/>
    </row>
    <row r="1552" spans="2:10" x14ac:dyDescent="0.2">
      <c r="B1552" s="707" t="str">
        <f t="shared" si="24"/>
        <v>ESTANQUE DE AGUA BUENA, MATEHUALA</v>
      </c>
      <c r="C1552" s="708">
        <v>20</v>
      </c>
      <c r="D1552" s="707" t="s">
        <v>1770</v>
      </c>
      <c r="E1552" s="709">
        <v>20</v>
      </c>
      <c r="F1552" s="707" t="s">
        <v>170</v>
      </c>
      <c r="G1552" s="710" t="s">
        <v>385</v>
      </c>
      <c r="H1552" s="709">
        <v>1</v>
      </c>
      <c r="J1552" s="697"/>
    </row>
    <row r="1553" spans="2:10" x14ac:dyDescent="0.2">
      <c r="B1553" s="713" t="str">
        <f t="shared" si="24"/>
        <v>ESTANZUELA, MEXQUITIC DE CARMONA</v>
      </c>
      <c r="C1553" s="714">
        <v>26</v>
      </c>
      <c r="D1553" s="713" t="s">
        <v>1771</v>
      </c>
      <c r="E1553" s="715">
        <v>21</v>
      </c>
      <c r="F1553" s="713" t="s">
        <v>209</v>
      </c>
      <c r="G1553" s="716" t="s">
        <v>386</v>
      </c>
      <c r="H1553" s="715">
        <v>2</v>
      </c>
      <c r="J1553" s="697"/>
    </row>
    <row r="1554" spans="2:10" x14ac:dyDescent="0.2">
      <c r="B1554" s="707" t="str">
        <f t="shared" si="24"/>
        <v>EULOGIO RINCÓN, SOLEDAD DE GRACIANO SÁNCHEZ</v>
      </c>
      <c r="C1554" s="708">
        <v>152</v>
      </c>
      <c r="D1554" s="707" t="s">
        <v>1772</v>
      </c>
      <c r="E1554" s="709">
        <v>35</v>
      </c>
      <c r="F1554" s="707" t="s">
        <v>264</v>
      </c>
      <c r="G1554" s="710" t="s">
        <v>385</v>
      </c>
      <c r="H1554" s="709">
        <v>1</v>
      </c>
      <c r="J1554" s="697"/>
    </row>
    <row r="1555" spans="2:10" x14ac:dyDescent="0.2">
      <c r="B1555" s="707" t="str">
        <f t="shared" si="24"/>
        <v>EULOGIO ZAMARRIPA, VENADO</v>
      </c>
      <c r="C1555" s="708">
        <v>137</v>
      </c>
      <c r="D1555" s="707" t="s">
        <v>1773</v>
      </c>
      <c r="E1555" s="709">
        <v>45</v>
      </c>
      <c r="F1555" s="707" t="s">
        <v>303</v>
      </c>
      <c r="G1555" s="710" t="s">
        <v>385</v>
      </c>
      <c r="H1555" s="709">
        <v>1</v>
      </c>
      <c r="J1555" s="697"/>
    </row>
    <row r="1556" spans="2:10" x14ac:dyDescent="0.2">
      <c r="B1556" s="707" t="str">
        <f t="shared" si="24"/>
        <v>EUREKA, AQUISMÓN</v>
      </c>
      <c r="C1556" s="708">
        <v>9</v>
      </c>
      <c r="D1556" s="707" t="s">
        <v>1774</v>
      </c>
      <c r="E1556" s="709">
        <v>3</v>
      </c>
      <c r="F1556" s="707" t="s">
        <v>146</v>
      </c>
      <c r="G1556" s="710" t="s">
        <v>385</v>
      </c>
      <c r="H1556" s="709">
        <v>1</v>
      </c>
      <c r="J1556" s="697"/>
    </row>
    <row r="1557" spans="2:10" x14ac:dyDescent="0.2">
      <c r="B1557" s="707" t="str">
        <f t="shared" si="24"/>
        <v>EVARISTO BALDERA, RIOVERDE</v>
      </c>
      <c r="C1557" s="708">
        <v>342</v>
      </c>
      <c r="D1557" s="707" t="s">
        <v>1775</v>
      </c>
      <c r="E1557" s="709">
        <v>24</v>
      </c>
      <c r="F1557" s="707" t="s">
        <v>175</v>
      </c>
      <c r="G1557" s="710" t="s">
        <v>385</v>
      </c>
      <c r="H1557" s="709">
        <v>1</v>
      </c>
      <c r="J1557" s="697"/>
    </row>
    <row r="1558" spans="2:10" x14ac:dyDescent="0.2">
      <c r="B1558" s="707" t="str">
        <f t="shared" si="24"/>
        <v>EX-HACIENDA DE ENRAMADA, MOCTEZUMA</v>
      </c>
      <c r="C1558" s="708">
        <v>18</v>
      </c>
      <c r="D1558" s="707" t="s">
        <v>1776</v>
      </c>
      <c r="E1558" s="709">
        <v>22</v>
      </c>
      <c r="F1558" s="707" t="s">
        <v>213</v>
      </c>
      <c r="G1558" s="710" t="s">
        <v>385</v>
      </c>
      <c r="H1558" s="709">
        <v>1</v>
      </c>
      <c r="J1558" s="697"/>
    </row>
    <row r="1559" spans="2:10" x14ac:dyDescent="0.2">
      <c r="B1559" s="707" t="str">
        <f t="shared" si="24"/>
        <v>EX-HACIENDA DE SANTIAGO, VILLA DE ARRIAGA</v>
      </c>
      <c r="C1559" s="708">
        <v>78</v>
      </c>
      <c r="D1559" s="707" t="s">
        <v>1777</v>
      </c>
      <c r="E1559" s="709">
        <v>46</v>
      </c>
      <c r="F1559" s="707" t="s">
        <v>211</v>
      </c>
      <c r="G1559" s="710" t="s">
        <v>385</v>
      </c>
      <c r="H1559" s="709">
        <v>1</v>
      </c>
      <c r="J1559" s="697"/>
    </row>
    <row r="1560" spans="2:10" x14ac:dyDescent="0.2">
      <c r="B1560" s="707" t="str">
        <f t="shared" si="24"/>
        <v>FAMILIA ESCOBEDO PARTIDA, SOLEDAD DE GRACIANO SÁNCHEZ</v>
      </c>
      <c r="C1560" s="708">
        <v>150</v>
      </c>
      <c r="D1560" s="707" t="s">
        <v>1778</v>
      </c>
      <c r="E1560" s="709">
        <v>35</v>
      </c>
      <c r="F1560" s="707" t="s">
        <v>264</v>
      </c>
      <c r="G1560" s="710" t="s">
        <v>385</v>
      </c>
      <c r="H1560" s="709">
        <v>1</v>
      </c>
      <c r="J1560" s="697"/>
    </row>
    <row r="1561" spans="2:10" x14ac:dyDescent="0.2">
      <c r="B1561" s="707" t="str">
        <f t="shared" si="24"/>
        <v>FÁTIMA, CHARCAS</v>
      </c>
      <c r="C1561" s="708">
        <v>83</v>
      </c>
      <c r="D1561" s="707" t="s">
        <v>1779</v>
      </c>
      <c r="E1561" s="709">
        <v>15</v>
      </c>
      <c r="F1561" s="707" t="s">
        <v>167</v>
      </c>
      <c r="G1561" s="710" t="s">
        <v>385</v>
      </c>
      <c r="H1561" s="709">
        <v>1</v>
      </c>
      <c r="J1561" s="697"/>
    </row>
    <row r="1562" spans="2:10" x14ac:dyDescent="0.2">
      <c r="B1562" s="713" t="str">
        <f t="shared" si="24"/>
        <v>FLOR DE MARÍA, TAMPAMOLÓN CORONA</v>
      </c>
      <c r="C1562" s="714">
        <v>33</v>
      </c>
      <c r="D1562" s="713" t="s">
        <v>1780</v>
      </c>
      <c r="E1562" s="715">
        <v>39</v>
      </c>
      <c r="F1562" s="713" t="s">
        <v>276</v>
      </c>
      <c r="G1562" s="716" t="s">
        <v>386</v>
      </c>
      <c r="H1562" s="715">
        <v>2</v>
      </c>
      <c r="J1562" s="697"/>
    </row>
    <row r="1563" spans="2:10" x14ac:dyDescent="0.2">
      <c r="B1563" s="707" t="str">
        <f t="shared" si="24"/>
        <v>FLORENCIO FLORES (GRANJA), EL NARANJO</v>
      </c>
      <c r="C1563" s="708">
        <v>119</v>
      </c>
      <c r="D1563" s="707" t="s">
        <v>1781</v>
      </c>
      <c r="E1563" s="709">
        <v>58</v>
      </c>
      <c r="F1563" s="707" t="s">
        <v>190</v>
      </c>
      <c r="G1563" s="710" t="s">
        <v>385</v>
      </c>
      <c r="H1563" s="709">
        <v>1</v>
      </c>
      <c r="J1563" s="697"/>
    </row>
    <row r="1564" spans="2:10" x14ac:dyDescent="0.2">
      <c r="B1564" s="707" t="str">
        <f t="shared" si="24"/>
        <v>FLORES MAGÓN, SAN VICENTE TANCUAYALAB</v>
      </c>
      <c r="C1564" s="708">
        <v>67</v>
      </c>
      <c r="D1564" s="707" t="s">
        <v>1782</v>
      </c>
      <c r="E1564" s="709">
        <v>34</v>
      </c>
      <c r="F1564" s="707" t="s">
        <v>250</v>
      </c>
      <c r="G1564" s="710" t="s">
        <v>385</v>
      </c>
      <c r="H1564" s="709">
        <v>1</v>
      </c>
      <c r="J1564" s="697"/>
    </row>
    <row r="1565" spans="2:10" x14ac:dyDescent="0.2">
      <c r="B1565" s="707" t="str">
        <f t="shared" si="24"/>
        <v>FRACCIÓN AHUEHUEYO, AXTLA DE TERRAZAS</v>
      </c>
      <c r="C1565" s="708">
        <v>95</v>
      </c>
      <c r="D1565" s="707" t="s">
        <v>1783</v>
      </c>
      <c r="E1565" s="709">
        <v>53</v>
      </c>
      <c r="F1565" s="707" t="s">
        <v>150</v>
      </c>
      <c r="G1565" s="710" t="s">
        <v>385</v>
      </c>
      <c r="H1565" s="709">
        <v>1</v>
      </c>
      <c r="J1565" s="697"/>
    </row>
    <row r="1566" spans="2:10" x14ac:dyDescent="0.2">
      <c r="B1566" s="707" t="str">
        <f t="shared" si="24"/>
        <v>FRACCIÓN DE HACIENDA VIEJA, TIERRA NUEVA</v>
      </c>
      <c r="C1566" s="708">
        <v>39</v>
      </c>
      <c r="D1566" s="707" t="s">
        <v>1784</v>
      </c>
      <c r="E1566" s="709">
        <v>43</v>
      </c>
      <c r="F1566" s="707" t="s">
        <v>293</v>
      </c>
      <c r="G1566" s="710" t="s">
        <v>385</v>
      </c>
      <c r="H1566" s="709">
        <v>1</v>
      </c>
      <c r="J1566" s="697"/>
    </row>
    <row r="1567" spans="2:10" x14ac:dyDescent="0.2">
      <c r="B1567" s="707" t="str">
        <f t="shared" si="24"/>
        <v>FRACCIÓN EL AGUAJE, SAN LUIS POTOSÍ</v>
      </c>
      <c r="C1567" s="708">
        <v>211</v>
      </c>
      <c r="D1567" s="707" t="s">
        <v>1785</v>
      </c>
      <c r="E1567" s="709">
        <v>28</v>
      </c>
      <c r="F1567" s="707" t="s">
        <v>239</v>
      </c>
      <c r="G1567" s="710" t="s">
        <v>385</v>
      </c>
      <c r="H1567" s="709">
        <v>1</v>
      </c>
      <c r="J1567" s="697"/>
    </row>
    <row r="1568" spans="2:10" x14ac:dyDescent="0.2">
      <c r="B1568" s="707" t="str">
        <f t="shared" si="24"/>
        <v>FRACCIÓN EL CAPULÍN, CHARCAS</v>
      </c>
      <c r="C1568" s="708">
        <v>182</v>
      </c>
      <c r="D1568" s="707" t="s">
        <v>1786</v>
      </c>
      <c r="E1568" s="709">
        <v>15</v>
      </c>
      <c r="F1568" s="707" t="s">
        <v>167</v>
      </c>
      <c r="G1568" s="710" t="s">
        <v>385</v>
      </c>
      <c r="H1568" s="709">
        <v>1</v>
      </c>
      <c r="J1568" s="697"/>
    </row>
    <row r="1569" spans="2:10" x14ac:dyDescent="0.2">
      <c r="B1569" s="707" t="str">
        <f t="shared" si="24"/>
        <v>FRACCIÓN EL CERRO, AXTLA DE TERRAZAS</v>
      </c>
      <c r="C1569" s="708">
        <v>94</v>
      </c>
      <c r="D1569" s="707" t="s">
        <v>1787</v>
      </c>
      <c r="E1569" s="709">
        <v>53</v>
      </c>
      <c r="F1569" s="707" t="s">
        <v>150</v>
      </c>
      <c r="G1569" s="710" t="s">
        <v>385</v>
      </c>
      <c r="H1569" s="709">
        <v>1</v>
      </c>
      <c r="J1569" s="697"/>
    </row>
    <row r="1570" spans="2:10" x14ac:dyDescent="0.2">
      <c r="B1570" s="707" t="str">
        <f t="shared" si="24"/>
        <v>FRACCIÓN EL TORO, SANTA MARÍA DEL RÍO</v>
      </c>
      <c r="C1570" s="708">
        <v>284</v>
      </c>
      <c r="D1570" s="707" t="s">
        <v>1788</v>
      </c>
      <c r="E1570" s="709">
        <v>32</v>
      </c>
      <c r="F1570" s="707" t="s">
        <v>257</v>
      </c>
      <c r="G1570" s="710" t="s">
        <v>385</v>
      </c>
      <c r="H1570" s="709">
        <v>1</v>
      </c>
      <c r="J1570" s="697"/>
    </row>
    <row r="1571" spans="2:10" x14ac:dyDescent="0.2">
      <c r="B1571" s="707" t="str">
        <f t="shared" si="24"/>
        <v>FRACCIÓN EL TURU, CIUDAD VALLES</v>
      </c>
      <c r="C1571" s="708">
        <v>1114</v>
      </c>
      <c r="D1571" s="707" t="s">
        <v>1789</v>
      </c>
      <c r="E1571" s="709">
        <v>13</v>
      </c>
      <c r="F1571" s="707" t="s">
        <v>181</v>
      </c>
      <c r="G1571" s="710" t="s">
        <v>385</v>
      </c>
      <c r="H1571" s="709">
        <v>1</v>
      </c>
      <c r="J1571" s="697"/>
    </row>
    <row r="1572" spans="2:10" x14ac:dyDescent="0.2">
      <c r="B1572" s="707" t="str">
        <f t="shared" si="24"/>
        <v>FRACCIÓN JUÁREZ, ZARAGOZA</v>
      </c>
      <c r="C1572" s="708">
        <v>47</v>
      </c>
      <c r="D1572" s="707" t="s">
        <v>1790</v>
      </c>
      <c r="E1572" s="709">
        <v>55</v>
      </c>
      <c r="F1572" s="707" t="s">
        <v>476</v>
      </c>
      <c r="G1572" s="710" t="s">
        <v>385</v>
      </c>
      <c r="H1572" s="709">
        <v>1</v>
      </c>
      <c r="J1572" s="697"/>
    </row>
    <row r="1573" spans="2:10" x14ac:dyDescent="0.2">
      <c r="B1573" s="707" t="str">
        <f t="shared" si="24"/>
        <v>FRACCIÓN LA ANGOSTURA NORTE, SAN LUIS POTOSÍ</v>
      </c>
      <c r="C1573" s="708">
        <v>549</v>
      </c>
      <c r="D1573" s="707" t="s">
        <v>1791</v>
      </c>
      <c r="E1573" s="709">
        <v>28</v>
      </c>
      <c r="F1573" s="707" t="s">
        <v>239</v>
      </c>
      <c r="G1573" s="710" t="s">
        <v>385</v>
      </c>
      <c r="H1573" s="709">
        <v>1</v>
      </c>
      <c r="J1573" s="697"/>
    </row>
    <row r="1574" spans="2:10" x14ac:dyDescent="0.2">
      <c r="B1574" s="707" t="str">
        <f t="shared" si="24"/>
        <v>FRACCIÓN LA CUESTA, TANCANHUITZ</v>
      </c>
      <c r="C1574" s="708">
        <v>299</v>
      </c>
      <c r="D1574" s="707" t="s">
        <v>1792</v>
      </c>
      <c r="E1574" s="709">
        <v>12</v>
      </c>
      <c r="F1574" s="707" t="s">
        <v>252</v>
      </c>
      <c r="G1574" s="710" t="s">
        <v>385</v>
      </c>
      <c r="H1574" s="709">
        <v>1</v>
      </c>
      <c r="J1574" s="697"/>
    </row>
    <row r="1575" spans="2:10" x14ac:dyDescent="0.2">
      <c r="B1575" s="713" t="str">
        <f t="shared" si="24"/>
        <v>FRACCIÓN LA PALMA, VILLA DE ARISTA</v>
      </c>
      <c r="C1575" s="714">
        <v>104</v>
      </c>
      <c r="D1575" s="713" t="s">
        <v>1793</v>
      </c>
      <c r="E1575" s="715">
        <v>56</v>
      </c>
      <c r="F1575" s="713" t="s">
        <v>308</v>
      </c>
      <c r="G1575" s="716" t="s">
        <v>388</v>
      </c>
      <c r="H1575" s="715">
        <v>4</v>
      </c>
      <c r="J1575" s="697"/>
    </row>
    <row r="1576" spans="2:10" x14ac:dyDescent="0.2">
      <c r="B1576" s="713" t="str">
        <f t="shared" si="24"/>
        <v>FRACCIÓN LOS GRANEROS, SAN LUIS POTOSÍ</v>
      </c>
      <c r="C1576" s="714">
        <v>509</v>
      </c>
      <c r="D1576" s="713" t="s">
        <v>1794</v>
      </c>
      <c r="E1576" s="715">
        <v>28</v>
      </c>
      <c r="F1576" s="713" t="s">
        <v>239</v>
      </c>
      <c r="G1576" s="716" t="s">
        <v>386</v>
      </c>
      <c r="H1576" s="715">
        <v>2</v>
      </c>
      <c r="J1576" s="697"/>
    </row>
    <row r="1577" spans="2:10" x14ac:dyDescent="0.2">
      <c r="B1577" s="707" t="str">
        <f t="shared" si="24"/>
        <v>FRACCIÓN MILPILLAS, SAN LUIS POTOSÍ</v>
      </c>
      <c r="C1577" s="708">
        <v>256</v>
      </c>
      <c r="D1577" s="707" t="s">
        <v>1795</v>
      </c>
      <c r="E1577" s="709">
        <v>28</v>
      </c>
      <c r="F1577" s="707" t="s">
        <v>239</v>
      </c>
      <c r="G1577" s="710" t="s">
        <v>385</v>
      </c>
      <c r="H1577" s="709">
        <v>1</v>
      </c>
      <c r="J1577" s="697"/>
    </row>
    <row r="1578" spans="2:10" x14ac:dyDescent="0.2">
      <c r="B1578" s="707" t="str">
        <f t="shared" si="24"/>
        <v>FRACCIÓN O´CTZÉN, TANCANHUITZ</v>
      </c>
      <c r="C1578" s="708">
        <v>18</v>
      </c>
      <c r="D1578" s="707" t="s">
        <v>1796</v>
      </c>
      <c r="E1578" s="709">
        <v>12</v>
      </c>
      <c r="F1578" s="707" t="s">
        <v>252</v>
      </c>
      <c r="G1578" s="710" t="s">
        <v>385</v>
      </c>
      <c r="H1578" s="709">
        <v>1</v>
      </c>
      <c r="J1578" s="697"/>
    </row>
    <row r="1579" spans="2:10" x14ac:dyDescent="0.2">
      <c r="B1579" s="707" t="str">
        <f t="shared" si="24"/>
        <v>FRACCIÓN OCAMPO, SAN NICOLÁS TOLENTINO</v>
      </c>
      <c r="C1579" s="708">
        <v>18</v>
      </c>
      <c r="D1579" s="707" t="s">
        <v>1797</v>
      </c>
      <c r="E1579" s="709">
        <v>30</v>
      </c>
      <c r="F1579" s="707" t="s">
        <v>246</v>
      </c>
      <c r="G1579" s="710" t="s">
        <v>385</v>
      </c>
      <c r="H1579" s="709">
        <v>1</v>
      </c>
      <c r="J1579" s="697"/>
    </row>
    <row r="1580" spans="2:10" x14ac:dyDescent="0.2">
      <c r="B1580" s="707" t="str">
        <f t="shared" si="24"/>
        <v>FRACCIÓN OJO DE PINTO, MEXQUITIC DE CARMONA</v>
      </c>
      <c r="C1580" s="708">
        <v>53</v>
      </c>
      <c r="D1580" s="707" t="s">
        <v>1798</v>
      </c>
      <c r="E1580" s="709">
        <v>21</v>
      </c>
      <c r="F1580" s="707" t="s">
        <v>209</v>
      </c>
      <c r="G1580" s="710" t="s">
        <v>385</v>
      </c>
      <c r="H1580" s="709">
        <v>1</v>
      </c>
      <c r="J1580" s="697"/>
    </row>
    <row r="1581" spans="2:10" x14ac:dyDescent="0.2">
      <c r="B1581" s="707" t="str">
        <f t="shared" si="24"/>
        <v>FRACCIÓN PALMAS (PALMAS), CHARCAS</v>
      </c>
      <c r="C1581" s="708">
        <v>33</v>
      </c>
      <c r="D1581" s="707" t="s">
        <v>1799</v>
      </c>
      <c r="E1581" s="709">
        <v>15</v>
      </c>
      <c r="F1581" s="707" t="s">
        <v>167</v>
      </c>
      <c r="G1581" s="710" t="s">
        <v>385</v>
      </c>
      <c r="H1581" s="709">
        <v>1</v>
      </c>
      <c r="J1581" s="697"/>
    </row>
    <row r="1582" spans="2:10" x14ac:dyDescent="0.2">
      <c r="B1582" s="707" t="str">
        <f t="shared" si="24"/>
        <v>FRACCIÓN SALITRERA, MEXQUITIC DE CARMONA</v>
      </c>
      <c r="C1582" s="708">
        <v>67</v>
      </c>
      <c r="D1582" s="707" t="s">
        <v>1800</v>
      </c>
      <c r="E1582" s="709">
        <v>21</v>
      </c>
      <c r="F1582" s="707" t="s">
        <v>209</v>
      </c>
      <c r="G1582" s="710" t="s">
        <v>385</v>
      </c>
      <c r="H1582" s="709">
        <v>1</v>
      </c>
      <c r="J1582" s="697"/>
    </row>
    <row r="1583" spans="2:10" x14ac:dyDescent="0.2">
      <c r="B1583" s="707" t="str">
        <f t="shared" si="24"/>
        <v>FRACCIÓN SÁNCHEZ, SANTA MARÍA DEL RÍO</v>
      </c>
      <c r="C1583" s="708">
        <v>243</v>
      </c>
      <c r="D1583" s="707" t="s">
        <v>1801</v>
      </c>
      <c r="E1583" s="709">
        <v>32</v>
      </c>
      <c r="F1583" s="707" t="s">
        <v>257</v>
      </c>
      <c r="G1583" s="710" t="s">
        <v>385</v>
      </c>
      <c r="H1583" s="709">
        <v>1</v>
      </c>
      <c r="J1583" s="697"/>
    </row>
    <row r="1584" spans="2:10" x14ac:dyDescent="0.2">
      <c r="B1584" s="707" t="str">
        <f t="shared" si="24"/>
        <v>FRACCIÓN UNO EX-HACIENDA SANTO DOMINGO, SANTA MARÍA DEL RÍO</v>
      </c>
      <c r="C1584" s="708">
        <v>420</v>
      </c>
      <c r="D1584" s="707" t="s">
        <v>1802</v>
      </c>
      <c r="E1584" s="709">
        <v>32</v>
      </c>
      <c r="F1584" s="707" t="s">
        <v>257</v>
      </c>
      <c r="G1584" s="710" t="s">
        <v>385</v>
      </c>
      <c r="H1584" s="709">
        <v>1</v>
      </c>
      <c r="J1584" s="697"/>
    </row>
    <row r="1585" spans="2:10" x14ac:dyDescent="0.2">
      <c r="B1585" s="707" t="str">
        <f t="shared" si="24"/>
        <v>FRACCIONAMIENTO BUENOS AIRES, CIUDAD VALLES</v>
      </c>
      <c r="C1585" s="708">
        <v>1097</v>
      </c>
      <c r="D1585" s="707" t="s">
        <v>1803</v>
      </c>
      <c r="E1585" s="709">
        <v>13</v>
      </c>
      <c r="F1585" s="707" t="s">
        <v>181</v>
      </c>
      <c r="G1585" s="710" t="s">
        <v>385</v>
      </c>
      <c r="H1585" s="709">
        <v>1</v>
      </c>
      <c r="J1585" s="697"/>
    </row>
    <row r="1586" spans="2:10" x14ac:dyDescent="0.2">
      <c r="B1586" s="707" t="str">
        <f t="shared" si="24"/>
        <v>FRACCIONAMIENTO CHARCO VERDE, RIOVERDE</v>
      </c>
      <c r="C1586" s="708">
        <v>471</v>
      </c>
      <c r="D1586" s="707" t="s">
        <v>1804</v>
      </c>
      <c r="E1586" s="709">
        <v>24</v>
      </c>
      <c r="F1586" s="707" t="s">
        <v>175</v>
      </c>
      <c r="G1586" s="710" t="s">
        <v>385</v>
      </c>
      <c r="H1586" s="709">
        <v>1</v>
      </c>
      <c r="J1586" s="697"/>
    </row>
    <row r="1587" spans="2:10" x14ac:dyDescent="0.2">
      <c r="B1587" s="707" t="str">
        <f t="shared" si="24"/>
        <v>FRACCIONAMIENTO EJIDO DE PALMA, SOLEDAD DE GRACIANO SÁNCHEZ</v>
      </c>
      <c r="C1587" s="708">
        <v>99</v>
      </c>
      <c r="D1587" s="707" t="s">
        <v>1805</v>
      </c>
      <c r="E1587" s="709">
        <v>35</v>
      </c>
      <c r="F1587" s="707" t="s">
        <v>264</v>
      </c>
      <c r="G1587" s="710" t="s">
        <v>385</v>
      </c>
      <c r="H1587" s="709">
        <v>1</v>
      </c>
      <c r="J1587" s="697"/>
    </row>
    <row r="1588" spans="2:10" x14ac:dyDescent="0.2">
      <c r="B1588" s="707" t="str">
        <f t="shared" si="24"/>
        <v>FRACCIONAMIENTO EJIDO SAN MARCOS, RIOVERDE</v>
      </c>
      <c r="C1588" s="708">
        <v>470</v>
      </c>
      <c r="D1588" s="707" t="s">
        <v>1806</v>
      </c>
      <c r="E1588" s="709">
        <v>24</v>
      </c>
      <c r="F1588" s="707" t="s">
        <v>175</v>
      </c>
      <c r="G1588" s="710" t="s">
        <v>385</v>
      </c>
      <c r="H1588" s="709">
        <v>1</v>
      </c>
      <c r="J1588" s="697"/>
    </row>
    <row r="1589" spans="2:10" x14ac:dyDescent="0.2">
      <c r="B1589" s="707" t="str">
        <f t="shared" si="24"/>
        <v>FRACCIONAMIENTO LA PURÍSIMA, AXTLA DE TERRAZAS</v>
      </c>
      <c r="C1589" s="708">
        <v>93</v>
      </c>
      <c r="D1589" s="707" t="s">
        <v>1807</v>
      </c>
      <c r="E1589" s="709">
        <v>53</v>
      </c>
      <c r="F1589" s="707" t="s">
        <v>150</v>
      </c>
      <c r="G1589" s="710" t="s">
        <v>385</v>
      </c>
      <c r="H1589" s="709">
        <v>1</v>
      </c>
      <c r="J1589" s="697"/>
    </row>
    <row r="1590" spans="2:10" x14ac:dyDescent="0.2">
      <c r="B1590" s="707" t="str">
        <f t="shared" si="24"/>
        <v>FRACCIONAMIENTO LAS GRANJAS, CIUDAD VALLES</v>
      </c>
      <c r="C1590" s="708">
        <v>479</v>
      </c>
      <c r="D1590" s="707" t="s">
        <v>1808</v>
      </c>
      <c r="E1590" s="709">
        <v>13</v>
      </c>
      <c r="F1590" s="707" t="s">
        <v>181</v>
      </c>
      <c r="G1590" s="710" t="s">
        <v>385</v>
      </c>
      <c r="H1590" s="709">
        <v>1</v>
      </c>
      <c r="J1590" s="697"/>
    </row>
    <row r="1591" spans="2:10" x14ac:dyDescent="0.2">
      <c r="B1591" s="713" t="str">
        <f t="shared" si="24"/>
        <v>FRACCIONAMIENTO LLANOS DE SAN GABRIEL, CEDRAL</v>
      </c>
      <c r="C1591" s="714">
        <v>156</v>
      </c>
      <c r="D1591" s="713" t="s">
        <v>1809</v>
      </c>
      <c r="E1591" s="715">
        <v>7</v>
      </c>
      <c r="F1591" s="713" t="s">
        <v>157</v>
      </c>
      <c r="G1591" s="716" t="s">
        <v>388</v>
      </c>
      <c r="H1591" s="715">
        <v>4</v>
      </c>
      <c r="J1591" s="697"/>
    </row>
    <row r="1592" spans="2:10" x14ac:dyDescent="0.2">
      <c r="B1592" s="707" t="str">
        <f t="shared" si="24"/>
        <v>FRACCIONAMIENTO LOMAS DEL REAL, CIUDAD VALLES</v>
      </c>
      <c r="C1592" s="708">
        <v>478</v>
      </c>
      <c r="D1592" s="707" t="s">
        <v>1810</v>
      </c>
      <c r="E1592" s="709">
        <v>13</v>
      </c>
      <c r="F1592" s="707" t="s">
        <v>181</v>
      </c>
      <c r="G1592" s="710" t="s">
        <v>385</v>
      </c>
      <c r="H1592" s="709">
        <v>1</v>
      </c>
      <c r="J1592" s="697"/>
    </row>
    <row r="1593" spans="2:10" x14ac:dyDescent="0.2">
      <c r="B1593" s="713" t="str">
        <f t="shared" si="24"/>
        <v>FRACCIONAMIENTO MISIÓN DE SAN MIGUEL, CIUDAD VALLES</v>
      </c>
      <c r="C1593" s="714">
        <v>1013</v>
      </c>
      <c r="D1593" s="713" t="s">
        <v>1811</v>
      </c>
      <c r="E1593" s="715">
        <v>13</v>
      </c>
      <c r="F1593" s="713" t="s">
        <v>181</v>
      </c>
      <c r="G1593" s="716" t="s">
        <v>388</v>
      </c>
      <c r="H1593" s="715">
        <v>4</v>
      </c>
      <c r="J1593" s="697"/>
    </row>
    <row r="1594" spans="2:10" x14ac:dyDescent="0.2">
      <c r="B1594" s="707" t="str">
        <f t="shared" si="24"/>
        <v>FRACCIONAMIENTO NORIA COLORADA, TAMPACÁN</v>
      </c>
      <c r="C1594" s="708">
        <v>117</v>
      </c>
      <c r="D1594" s="707" t="s">
        <v>1812</v>
      </c>
      <c r="E1594" s="709">
        <v>38</v>
      </c>
      <c r="F1594" s="707" t="s">
        <v>272</v>
      </c>
      <c r="G1594" s="710" t="s">
        <v>385</v>
      </c>
      <c r="H1594" s="709">
        <v>1</v>
      </c>
      <c r="J1594" s="697"/>
    </row>
    <row r="1595" spans="2:10" x14ac:dyDescent="0.2">
      <c r="B1595" s="707" t="str">
        <f t="shared" si="24"/>
        <v>FRACCIONAMIENTO ROSALBA, TAMAZUNCHALE</v>
      </c>
      <c r="C1595" s="708">
        <v>400</v>
      </c>
      <c r="D1595" s="707" t="s">
        <v>1813</v>
      </c>
      <c r="E1595" s="709">
        <v>37</v>
      </c>
      <c r="F1595" s="707" t="s">
        <v>262</v>
      </c>
      <c r="G1595" s="710" t="s">
        <v>385</v>
      </c>
      <c r="H1595" s="709">
        <v>1</v>
      </c>
      <c r="J1595" s="697"/>
    </row>
    <row r="1596" spans="2:10" x14ac:dyDescent="0.2">
      <c r="B1596" s="713" t="str">
        <f t="shared" si="24"/>
        <v>FRACCIONAMIENTO SANTO TOMÁS, SOLEDAD DE GRACIANO SÁNCHEZ</v>
      </c>
      <c r="C1596" s="714">
        <v>256</v>
      </c>
      <c r="D1596" s="713" t="s">
        <v>1814</v>
      </c>
      <c r="E1596" s="715">
        <v>35</v>
      </c>
      <c r="F1596" s="713" t="s">
        <v>264</v>
      </c>
      <c r="G1596" s="716" t="s">
        <v>387</v>
      </c>
      <c r="H1596" s="715">
        <v>3</v>
      </c>
      <c r="J1596" s="697"/>
    </row>
    <row r="1597" spans="2:10" x14ac:dyDescent="0.2">
      <c r="B1597" s="707" t="str">
        <f t="shared" si="24"/>
        <v>FRANCIA CHICA, CIUDAD DEL MAÍZ</v>
      </c>
      <c r="C1597" s="708">
        <v>37</v>
      </c>
      <c r="D1597" s="707" t="s">
        <v>1815</v>
      </c>
      <c r="E1597" s="709">
        <v>10</v>
      </c>
      <c r="F1597" s="707" t="s">
        <v>172</v>
      </c>
      <c r="G1597" s="710" t="s">
        <v>385</v>
      </c>
      <c r="H1597" s="709">
        <v>1</v>
      </c>
      <c r="J1597" s="697"/>
    </row>
    <row r="1598" spans="2:10" x14ac:dyDescent="0.2">
      <c r="B1598" s="707" t="str">
        <f t="shared" si="24"/>
        <v>FRANCIA GRANDE, CIUDAD DEL MAÍZ</v>
      </c>
      <c r="C1598" s="708">
        <v>38</v>
      </c>
      <c r="D1598" s="707" t="s">
        <v>1816</v>
      </c>
      <c r="E1598" s="709">
        <v>10</v>
      </c>
      <c r="F1598" s="707" t="s">
        <v>172</v>
      </c>
      <c r="G1598" s="710" t="s">
        <v>385</v>
      </c>
      <c r="H1598" s="709">
        <v>1</v>
      </c>
      <c r="J1598" s="697"/>
    </row>
    <row r="1599" spans="2:10" x14ac:dyDescent="0.2">
      <c r="B1599" s="707" t="str">
        <f t="shared" si="24"/>
        <v>FRANCISCA HERRERA ROCHA, SOLEDAD DE GRACIANO SÁNCHEZ</v>
      </c>
      <c r="C1599" s="708">
        <v>198</v>
      </c>
      <c r="D1599" s="707" t="s">
        <v>1817</v>
      </c>
      <c r="E1599" s="709">
        <v>35</v>
      </c>
      <c r="F1599" s="707" t="s">
        <v>264</v>
      </c>
      <c r="G1599" s="710" t="s">
        <v>385</v>
      </c>
      <c r="H1599" s="709">
        <v>1</v>
      </c>
      <c r="J1599" s="697"/>
    </row>
    <row r="1600" spans="2:10" x14ac:dyDescent="0.2">
      <c r="B1600" s="707" t="str">
        <f t="shared" si="24"/>
        <v>FRANCISCO I. MADERO, CHARCAS</v>
      </c>
      <c r="C1600" s="708">
        <v>18</v>
      </c>
      <c r="D1600" s="707" t="s">
        <v>1818</v>
      </c>
      <c r="E1600" s="709">
        <v>15</v>
      </c>
      <c r="F1600" s="707" t="s">
        <v>167</v>
      </c>
      <c r="G1600" s="710" t="s">
        <v>385</v>
      </c>
      <c r="H1600" s="709">
        <v>1</v>
      </c>
      <c r="J1600" s="697"/>
    </row>
    <row r="1601" spans="2:10" x14ac:dyDescent="0.2">
      <c r="B1601" s="707" t="str">
        <f t="shared" si="24"/>
        <v>FRANCISCO I. MADERO, VILLA DE ARRIAGA</v>
      </c>
      <c r="C1601" s="708">
        <v>23</v>
      </c>
      <c r="D1601" s="707" t="s">
        <v>1818</v>
      </c>
      <c r="E1601" s="709">
        <v>46</v>
      </c>
      <c r="F1601" s="707" t="s">
        <v>211</v>
      </c>
      <c r="G1601" s="710" t="s">
        <v>385</v>
      </c>
      <c r="H1601" s="709">
        <v>1</v>
      </c>
      <c r="J1601" s="697"/>
    </row>
    <row r="1602" spans="2:10" x14ac:dyDescent="0.2">
      <c r="B1602" s="707" t="str">
        <f t="shared" si="24"/>
        <v>FRANCISCO I. MADERO, XILITLA</v>
      </c>
      <c r="C1602" s="708">
        <v>284</v>
      </c>
      <c r="D1602" s="707" t="s">
        <v>1818</v>
      </c>
      <c r="E1602" s="709">
        <v>54</v>
      </c>
      <c r="F1602" s="707" t="s">
        <v>326</v>
      </c>
      <c r="G1602" s="710" t="s">
        <v>385</v>
      </c>
      <c r="H1602" s="709">
        <v>1</v>
      </c>
      <c r="J1602" s="697"/>
    </row>
    <row r="1603" spans="2:10" x14ac:dyDescent="0.2">
      <c r="B1603" s="707" t="str">
        <f t="shared" si="24"/>
        <v>FRANCISCO VILLA, MOCTEZUMA</v>
      </c>
      <c r="C1603" s="708">
        <v>78</v>
      </c>
      <c r="D1603" s="707" t="s">
        <v>1819</v>
      </c>
      <c r="E1603" s="709">
        <v>22</v>
      </c>
      <c r="F1603" s="707" t="s">
        <v>213</v>
      </c>
      <c r="G1603" s="710" t="s">
        <v>385</v>
      </c>
      <c r="H1603" s="709">
        <v>1</v>
      </c>
      <c r="J1603" s="697"/>
    </row>
    <row r="1604" spans="2:10" x14ac:dyDescent="0.2">
      <c r="B1604" s="707" t="str">
        <f t="shared" si="24"/>
        <v>FRANCISCO VILLA, SAN VICENTE TANCUAYALAB</v>
      </c>
      <c r="C1604" s="708">
        <v>47</v>
      </c>
      <c r="D1604" s="707" t="s">
        <v>1819</v>
      </c>
      <c r="E1604" s="709">
        <v>34</v>
      </c>
      <c r="F1604" s="707" t="s">
        <v>250</v>
      </c>
      <c r="G1604" s="710" t="s">
        <v>385</v>
      </c>
      <c r="H1604" s="709">
        <v>1</v>
      </c>
      <c r="J1604" s="697"/>
    </row>
    <row r="1605" spans="2:10" x14ac:dyDescent="0.2">
      <c r="B1605" s="707" t="str">
        <f t="shared" si="24"/>
        <v>FRANCO, VILLA DE ARRIAGA</v>
      </c>
      <c r="C1605" s="708">
        <v>24</v>
      </c>
      <c r="D1605" s="707" t="s">
        <v>1820</v>
      </c>
      <c r="E1605" s="709">
        <v>46</v>
      </c>
      <c r="F1605" s="707" t="s">
        <v>211</v>
      </c>
      <c r="G1605" s="710" t="s">
        <v>385</v>
      </c>
      <c r="H1605" s="709">
        <v>1</v>
      </c>
      <c r="J1605" s="697"/>
    </row>
    <row r="1606" spans="2:10" x14ac:dyDescent="0.2">
      <c r="B1606" s="707" t="str">
        <f t="shared" ref="B1606:B1669" si="25">CONCATENATE(D1606,","," ",F1606)</f>
        <v>FRIJOLARES, SANTA CATARINA</v>
      </c>
      <c r="C1606" s="708">
        <v>92</v>
      </c>
      <c r="D1606" s="707" t="s">
        <v>1821</v>
      </c>
      <c r="E1606" s="709">
        <v>31</v>
      </c>
      <c r="F1606" s="707" t="s">
        <v>254</v>
      </c>
      <c r="G1606" s="710" t="s">
        <v>385</v>
      </c>
      <c r="H1606" s="709">
        <v>1</v>
      </c>
      <c r="J1606" s="697"/>
    </row>
    <row r="1607" spans="2:10" x14ac:dyDescent="0.2">
      <c r="B1607" s="707" t="str">
        <f t="shared" si="25"/>
        <v>GALLOS BLANCOS, CEDRAL</v>
      </c>
      <c r="C1607" s="708">
        <v>12</v>
      </c>
      <c r="D1607" s="707" t="s">
        <v>1822</v>
      </c>
      <c r="E1607" s="709">
        <v>7</v>
      </c>
      <c r="F1607" s="707" t="s">
        <v>157</v>
      </c>
      <c r="G1607" s="710" t="s">
        <v>385</v>
      </c>
      <c r="H1607" s="709">
        <v>1</v>
      </c>
      <c r="J1607" s="697"/>
    </row>
    <row r="1608" spans="2:10" x14ac:dyDescent="0.2">
      <c r="B1608" s="707" t="str">
        <f t="shared" si="25"/>
        <v>GÁMEZ, SANTO DOMINGO</v>
      </c>
      <c r="C1608" s="708">
        <v>13</v>
      </c>
      <c r="D1608" s="707" t="s">
        <v>1823</v>
      </c>
      <c r="E1608" s="709">
        <v>33</v>
      </c>
      <c r="F1608" s="707" t="s">
        <v>220</v>
      </c>
      <c r="G1608" s="710" t="s">
        <v>385</v>
      </c>
      <c r="H1608" s="709">
        <v>1</v>
      </c>
      <c r="J1608" s="697"/>
    </row>
    <row r="1609" spans="2:10" x14ac:dyDescent="0.2">
      <c r="B1609" s="707" t="str">
        <f t="shared" si="25"/>
        <v>GARABATILLO, MOCTEZUMA</v>
      </c>
      <c r="C1609" s="708">
        <v>21</v>
      </c>
      <c r="D1609" s="707" t="s">
        <v>1824</v>
      </c>
      <c r="E1609" s="709">
        <v>22</v>
      </c>
      <c r="F1609" s="707" t="s">
        <v>213</v>
      </c>
      <c r="G1609" s="710" t="s">
        <v>385</v>
      </c>
      <c r="H1609" s="709">
        <v>1</v>
      </c>
      <c r="J1609" s="697"/>
    </row>
    <row r="1610" spans="2:10" x14ac:dyDescent="0.2">
      <c r="B1610" s="707" t="str">
        <f t="shared" si="25"/>
        <v>GARABATOS, SANTA MARÍA DEL RÍO</v>
      </c>
      <c r="C1610" s="708">
        <v>86</v>
      </c>
      <c r="D1610" s="707" t="s">
        <v>1825</v>
      </c>
      <c r="E1610" s="709">
        <v>32</v>
      </c>
      <c r="F1610" s="707" t="s">
        <v>257</v>
      </c>
      <c r="G1610" s="710" t="s">
        <v>385</v>
      </c>
      <c r="H1610" s="709">
        <v>1</v>
      </c>
      <c r="J1610" s="697"/>
    </row>
    <row r="1611" spans="2:10" x14ac:dyDescent="0.2">
      <c r="B1611" s="707" t="str">
        <f t="shared" si="25"/>
        <v>GARROCHITAS, ZARAGOZA</v>
      </c>
      <c r="C1611" s="708">
        <v>39</v>
      </c>
      <c r="D1611" s="707" t="s">
        <v>1826</v>
      </c>
      <c r="E1611" s="709">
        <v>55</v>
      </c>
      <c r="F1611" s="707" t="s">
        <v>476</v>
      </c>
      <c r="G1611" s="710" t="s">
        <v>385</v>
      </c>
      <c r="H1611" s="709">
        <v>1</v>
      </c>
      <c r="J1611" s="697"/>
    </row>
    <row r="1612" spans="2:10" x14ac:dyDescent="0.2">
      <c r="B1612" s="707" t="str">
        <f t="shared" si="25"/>
        <v>GENERAL CÁNDIDO NAVARRO (LAGUNA SECA), SOLEDAD DE GRACIANO SÁNCHEZ</v>
      </c>
      <c r="C1612" s="708">
        <v>5</v>
      </c>
      <c r="D1612" s="707" t="s">
        <v>1827</v>
      </c>
      <c r="E1612" s="709">
        <v>35</v>
      </c>
      <c r="F1612" s="707" t="s">
        <v>264</v>
      </c>
      <c r="G1612" s="710" t="s">
        <v>385</v>
      </c>
      <c r="H1612" s="709">
        <v>1</v>
      </c>
      <c r="J1612" s="697"/>
    </row>
    <row r="1613" spans="2:10" x14ac:dyDescent="0.2">
      <c r="B1613" s="707" t="str">
        <f t="shared" si="25"/>
        <v>GENERAL LEÓN MARTÍNEZ MHD, SAN VICENTE TANCUAYALAB</v>
      </c>
      <c r="C1613" s="708">
        <v>233</v>
      </c>
      <c r="D1613" s="707" t="s">
        <v>1828</v>
      </c>
      <c r="E1613" s="709">
        <v>34</v>
      </c>
      <c r="F1613" s="707" t="s">
        <v>250</v>
      </c>
      <c r="G1613" s="710" t="s">
        <v>385</v>
      </c>
      <c r="H1613" s="709">
        <v>1</v>
      </c>
      <c r="J1613" s="697"/>
    </row>
    <row r="1614" spans="2:10" x14ac:dyDescent="0.2">
      <c r="B1614" s="713" t="str">
        <f t="shared" si="25"/>
        <v>GONZÁLEZ, SAN LUIS POTOSÍ</v>
      </c>
      <c r="C1614" s="714">
        <v>369</v>
      </c>
      <c r="D1614" s="713" t="s">
        <v>1829</v>
      </c>
      <c r="E1614" s="715">
        <v>28</v>
      </c>
      <c r="F1614" s="713" t="s">
        <v>239</v>
      </c>
      <c r="G1614" s="716" t="s">
        <v>386</v>
      </c>
      <c r="H1614" s="715">
        <v>2</v>
      </c>
      <c r="J1614" s="697"/>
    </row>
    <row r="1615" spans="2:10" x14ac:dyDescent="0.2">
      <c r="B1615" s="713" t="str">
        <f t="shared" si="25"/>
        <v>GONZALITOS, SAN LUIS POTOSÍ</v>
      </c>
      <c r="C1615" s="714">
        <v>383</v>
      </c>
      <c r="D1615" s="713" t="s">
        <v>1830</v>
      </c>
      <c r="E1615" s="715">
        <v>28</v>
      </c>
      <c r="F1615" s="713" t="s">
        <v>239</v>
      </c>
      <c r="G1615" s="716" t="s">
        <v>387</v>
      </c>
      <c r="H1615" s="715">
        <v>3</v>
      </c>
      <c r="J1615" s="697"/>
    </row>
    <row r="1616" spans="2:10" x14ac:dyDescent="0.2">
      <c r="B1616" s="707" t="str">
        <f t="shared" si="25"/>
        <v>GRANJA JOSÉ LUIS VELÁZQUEZ, SOLEDAD DE GRACIANO SÁNCHEZ</v>
      </c>
      <c r="C1616" s="708">
        <v>259</v>
      </c>
      <c r="D1616" s="707" t="s">
        <v>1831</v>
      </c>
      <c r="E1616" s="709">
        <v>35</v>
      </c>
      <c r="F1616" s="707" t="s">
        <v>264</v>
      </c>
      <c r="G1616" s="710" t="s">
        <v>385</v>
      </c>
      <c r="H1616" s="709">
        <v>1</v>
      </c>
      <c r="J1616" s="697"/>
    </row>
    <row r="1617" spans="2:10" x14ac:dyDescent="0.2">
      <c r="B1617" s="707" t="str">
        <f t="shared" si="25"/>
        <v>GRANJA LA LAGUNITA, VILLA DE REYES</v>
      </c>
      <c r="C1617" s="708">
        <v>26</v>
      </c>
      <c r="D1617" s="707" t="s">
        <v>1832</v>
      </c>
      <c r="E1617" s="709">
        <v>50</v>
      </c>
      <c r="F1617" s="707" t="s">
        <v>208</v>
      </c>
      <c r="G1617" s="710" t="s">
        <v>385</v>
      </c>
      <c r="H1617" s="709">
        <v>1</v>
      </c>
      <c r="J1617" s="697"/>
    </row>
    <row r="1618" spans="2:10" x14ac:dyDescent="0.2">
      <c r="B1618" s="713" t="str">
        <f t="shared" si="25"/>
        <v>GRANJA LOS ÁNGELES (CLUB DE GOLF), SOLEDAD DE GRACIANO SÁNCHEZ</v>
      </c>
      <c r="C1618" s="714">
        <v>2</v>
      </c>
      <c r="D1618" s="713" t="s">
        <v>1833</v>
      </c>
      <c r="E1618" s="715">
        <v>35</v>
      </c>
      <c r="F1618" s="713" t="s">
        <v>264</v>
      </c>
      <c r="G1618" s="716" t="s">
        <v>386</v>
      </c>
      <c r="H1618" s="715">
        <v>2</v>
      </c>
      <c r="J1618" s="697"/>
    </row>
    <row r="1619" spans="2:10" x14ac:dyDescent="0.2">
      <c r="B1619" s="707" t="str">
        <f t="shared" si="25"/>
        <v>GRANJA SAN JOSÉ (PUENTE DE DIOS), VILLA DE REYES</v>
      </c>
      <c r="C1619" s="708">
        <v>168</v>
      </c>
      <c r="D1619" s="707" t="s">
        <v>1834</v>
      </c>
      <c r="E1619" s="709">
        <v>50</v>
      </c>
      <c r="F1619" s="707" t="s">
        <v>208</v>
      </c>
      <c r="G1619" s="710" t="s">
        <v>385</v>
      </c>
      <c r="H1619" s="709">
        <v>1</v>
      </c>
      <c r="J1619" s="697"/>
    </row>
    <row r="1620" spans="2:10" x14ac:dyDescent="0.2">
      <c r="B1620" s="707" t="str">
        <f t="shared" si="25"/>
        <v>GRANJA SAN MARTÍN (LAS CALERAS), VILLA DE REYES</v>
      </c>
      <c r="C1620" s="708">
        <v>71</v>
      </c>
      <c r="D1620" s="707" t="s">
        <v>1835</v>
      </c>
      <c r="E1620" s="709">
        <v>50</v>
      </c>
      <c r="F1620" s="707" t="s">
        <v>208</v>
      </c>
      <c r="G1620" s="710" t="s">
        <v>385</v>
      </c>
      <c r="H1620" s="709">
        <v>1</v>
      </c>
      <c r="J1620" s="697"/>
    </row>
    <row r="1621" spans="2:10" x14ac:dyDescent="0.2">
      <c r="B1621" s="713" t="str">
        <f t="shared" si="25"/>
        <v>GRANJAS DE LA FLORIDA, CERRO DE SAN PEDRO</v>
      </c>
      <c r="C1621" s="714">
        <v>17</v>
      </c>
      <c r="D1621" s="713" t="s">
        <v>1836</v>
      </c>
      <c r="E1621" s="715">
        <v>9</v>
      </c>
      <c r="F1621" s="713" t="s">
        <v>162</v>
      </c>
      <c r="G1621" s="716" t="s">
        <v>388</v>
      </c>
      <c r="H1621" s="715">
        <v>4</v>
      </c>
      <c r="J1621" s="697"/>
    </row>
    <row r="1622" spans="2:10" x14ac:dyDescent="0.2">
      <c r="B1622" s="713" t="str">
        <f t="shared" si="25"/>
        <v>GRANJAS DE SAN FRANCISCO, CERRO DE SAN PEDRO</v>
      </c>
      <c r="C1622" s="714">
        <v>15</v>
      </c>
      <c r="D1622" s="713" t="s">
        <v>1837</v>
      </c>
      <c r="E1622" s="715">
        <v>9</v>
      </c>
      <c r="F1622" s="713" t="s">
        <v>162</v>
      </c>
      <c r="G1622" s="716" t="s">
        <v>386</v>
      </c>
      <c r="H1622" s="715">
        <v>2</v>
      </c>
      <c r="J1622" s="697"/>
    </row>
    <row r="1623" spans="2:10" x14ac:dyDescent="0.2">
      <c r="B1623" s="707" t="str">
        <f t="shared" si="25"/>
        <v>GRANJAS DE SAN PEDRO, CERRO DE SAN PEDRO</v>
      </c>
      <c r="C1623" s="708">
        <v>13</v>
      </c>
      <c r="D1623" s="707" t="s">
        <v>1838</v>
      </c>
      <c r="E1623" s="709">
        <v>9</v>
      </c>
      <c r="F1623" s="707" t="s">
        <v>162</v>
      </c>
      <c r="G1623" s="710" t="s">
        <v>385</v>
      </c>
      <c r="H1623" s="709">
        <v>1</v>
      </c>
      <c r="J1623" s="697"/>
    </row>
    <row r="1624" spans="2:10" x14ac:dyDescent="0.2">
      <c r="B1624" s="707" t="str">
        <f t="shared" si="25"/>
        <v>GRANJENAL, VILLA JUÁREZ</v>
      </c>
      <c r="C1624" s="708">
        <v>10</v>
      </c>
      <c r="D1624" s="707" t="s">
        <v>1839</v>
      </c>
      <c r="E1624" s="709">
        <v>52</v>
      </c>
      <c r="F1624" s="707" t="s">
        <v>324</v>
      </c>
      <c r="G1624" s="710" t="s">
        <v>385</v>
      </c>
      <c r="H1624" s="709">
        <v>1</v>
      </c>
      <c r="J1624" s="697"/>
    </row>
    <row r="1625" spans="2:10" x14ac:dyDescent="0.2">
      <c r="B1625" s="713" t="str">
        <f t="shared" si="25"/>
        <v>GUADALCÁZAR, GUADALCÁZAR</v>
      </c>
      <c r="C1625" s="714">
        <v>1</v>
      </c>
      <c r="D1625" s="713" t="s">
        <v>193</v>
      </c>
      <c r="E1625" s="715">
        <v>17</v>
      </c>
      <c r="F1625" s="713" t="s">
        <v>193</v>
      </c>
      <c r="G1625" s="716" t="s">
        <v>387</v>
      </c>
      <c r="H1625" s="715">
        <v>3</v>
      </c>
      <c r="J1625" s="697"/>
    </row>
    <row r="1626" spans="2:10" x14ac:dyDescent="0.2">
      <c r="B1626" s="707" t="str">
        <f t="shared" si="25"/>
        <v>GUADALUPE DE LOS FAZ, MATEHUALA</v>
      </c>
      <c r="C1626" s="708">
        <v>23</v>
      </c>
      <c r="D1626" s="707" t="s">
        <v>1840</v>
      </c>
      <c r="E1626" s="709">
        <v>20</v>
      </c>
      <c r="F1626" s="707" t="s">
        <v>170</v>
      </c>
      <c r="G1626" s="710" t="s">
        <v>385</v>
      </c>
      <c r="H1626" s="709">
        <v>1</v>
      </c>
      <c r="J1626" s="697"/>
    </row>
    <row r="1627" spans="2:10" x14ac:dyDescent="0.2">
      <c r="B1627" s="707" t="str">
        <f t="shared" si="25"/>
        <v>GUADALUPE DEL CARNICERO (LA MAROMA), CATORCE</v>
      </c>
      <c r="C1627" s="708">
        <v>15</v>
      </c>
      <c r="D1627" s="707" t="s">
        <v>1841</v>
      </c>
      <c r="E1627" s="709">
        <v>6</v>
      </c>
      <c r="F1627" s="707" t="s">
        <v>580</v>
      </c>
      <c r="G1627" s="710" t="s">
        <v>385</v>
      </c>
      <c r="H1627" s="709">
        <v>1</v>
      </c>
      <c r="J1627" s="697"/>
    </row>
    <row r="1628" spans="2:10" x14ac:dyDescent="0.2">
      <c r="B1628" s="707" t="str">
        <f t="shared" si="25"/>
        <v>GUADALUPE VICTORIA (LA NORIA DEL JACALÓN), SALINAS</v>
      </c>
      <c r="C1628" s="708">
        <v>15</v>
      </c>
      <c r="D1628" s="707" t="s">
        <v>1842</v>
      </c>
      <c r="E1628" s="709">
        <v>25</v>
      </c>
      <c r="F1628" s="707" t="s">
        <v>165</v>
      </c>
      <c r="G1628" s="710" t="s">
        <v>385</v>
      </c>
      <c r="H1628" s="709">
        <v>1</v>
      </c>
      <c r="J1628" s="697"/>
    </row>
    <row r="1629" spans="2:10" x14ac:dyDescent="0.2">
      <c r="B1629" s="707" t="str">
        <f t="shared" si="25"/>
        <v>GUADALUPE VICTORIA, CHARCAS</v>
      </c>
      <c r="C1629" s="708">
        <v>19</v>
      </c>
      <c r="D1629" s="707" t="s">
        <v>1843</v>
      </c>
      <c r="E1629" s="709">
        <v>15</v>
      </c>
      <c r="F1629" s="707" t="s">
        <v>167</v>
      </c>
      <c r="G1629" s="710" t="s">
        <v>385</v>
      </c>
      <c r="H1629" s="709">
        <v>1</v>
      </c>
      <c r="J1629" s="697"/>
    </row>
    <row r="1630" spans="2:10" x14ac:dyDescent="0.2">
      <c r="B1630" s="707" t="str">
        <f t="shared" si="25"/>
        <v>GUADALUPE VICTORIA, MEXQUITIC DE CARMONA</v>
      </c>
      <c r="C1630" s="708">
        <v>29</v>
      </c>
      <c r="D1630" s="707" t="s">
        <v>1843</v>
      </c>
      <c r="E1630" s="709">
        <v>21</v>
      </c>
      <c r="F1630" s="707" t="s">
        <v>209</v>
      </c>
      <c r="G1630" s="710" t="s">
        <v>385</v>
      </c>
      <c r="H1630" s="709">
        <v>1</v>
      </c>
      <c r="J1630" s="697"/>
    </row>
    <row r="1631" spans="2:10" x14ac:dyDescent="0.2">
      <c r="B1631" s="707" t="str">
        <f t="shared" si="25"/>
        <v>GUADALUPE VICTORIA, TANCANHUITZ</v>
      </c>
      <c r="C1631" s="708">
        <v>14</v>
      </c>
      <c r="D1631" s="707" t="s">
        <v>1843</v>
      </c>
      <c r="E1631" s="709">
        <v>12</v>
      </c>
      <c r="F1631" s="707" t="s">
        <v>252</v>
      </c>
      <c r="G1631" s="710" t="s">
        <v>385</v>
      </c>
      <c r="H1631" s="709">
        <v>1</v>
      </c>
      <c r="J1631" s="697"/>
    </row>
    <row r="1632" spans="2:10" x14ac:dyDescent="0.2">
      <c r="B1632" s="707" t="str">
        <f t="shared" si="25"/>
        <v>GUADALUPITO, SALINAS</v>
      </c>
      <c r="C1632" s="708">
        <v>14</v>
      </c>
      <c r="D1632" s="707" t="s">
        <v>1844</v>
      </c>
      <c r="E1632" s="709">
        <v>25</v>
      </c>
      <c r="F1632" s="707" t="s">
        <v>165</v>
      </c>
      <c r="G1632" s="710" t="s">
        <v>385</v>
      </c>
      <c r="H1632" s="709">
        <v>1</v>
      </c>
      <c r="J1632" s="697"/>
    </row>
    <row r="1633" spans="2:10" x14ac:dyDescent="0.2">
      <c r="B1633" s="707" t="str">
        <f t="shared" si="25"/>
        <v>GUADALUPITO, VILLA DE GUADALUPE</v>
      </c>
      <c r="C1633" s="708">
        <v>12</v>
      </c>
      <c r="D1633" s="707" t="s">
        <v>1844</v>
      </c>
      <c r="E1633" s="709">
        <v>47</v>
      </c>
      <c r="F1633" s="707" t="s">
        <v>228</v>
      </c>
      <c r="G1633" s="710" t="s">
        <v>385</v>
      </c>
      <c r="H1633" s="709">
        <v>1</v>
      </c>
      <c r="J1633" s="697"/>
    </row>
    <row r="1634" spans="2:10" x14ac:dyDescent="0.2">
      <c r="B1634" s="707" t="str">
        <f t="shared" si="25"/>
        <v>GUADIANA, VILLA DE REYES</v>
      </c>
      <c r="C1634" s="708">
        <v>20</v>
      </c>
      <c r="D1634" s="707" t="s">
        <v>1845</v>
      </c>
      <c r="E1634" s="709">
        <v>50</v>
      </c>
      <c r="F1634" s="707" t="s">
        <v>208</v>
      </c>
      <c r="G1634" s="710" t="s">
        <v>385</v>
      </c>
      <c r="H1634" s="709">
        <v>1</v>
      </c>
      <c r="J1634" s="697"/>
    </row>
    <row r="1635" spans="2:10" x14ac:dyDescent="0.2">
      <c r="B1635" s="707" t="str">
        <f t="shared" si="25"/>
        <v>GUANAJUATITO (CERRITO DE LA CRUZ), SANTA MARÍA DEL RÍO</v>
      </c>
      <c r="C1635" s="708">
        <v>91</v>
      </c>
      <c r="D1635" s="707" t="s">
        <v>1846</v>
      </c>
      <c r="E1635" s="709">
        <v>32</v>
      </c>
      <c r="F1635" s="707" t="s">
        <v>257</v>
      </c>
      <c r="G1635" s="710" t="s">
        <v>385</v>
      </c>
      <c r="H1635" s="709">
        <v>1</v>
      </c>
      <c r="J1635" s="697"/>
    </row>
    <row r="1636" spans="2:10" x14ac:dyDescent="0.2">
      <c r="B1636" s="707" t="str">
        <f t="shared" si="25"/>
        <v>GUANAJUATO, MOCTEZUMA</v>
      </c>
      <c r="C1636" s="708">
        <v>126</v>
      </c>
      <c r="D1636" s="707" t="s">
        <v>340</v>
      </c>
      <c r="E1636" s="709">
        <v>22</v>
      </c>
      <c r="F1636" s="707" t="s">
        <v>213</v>
      </c>
      <c r="G1636" s="710" t="s">
        <v>385</v>
      </c>
      <c r="H1636" s="709">
        <v>1</v>
      </c>
      <c r="J1636" s="697"/>
    </row>
    <row r="1637" spans="2:10" x14ac:dyDescent="0.2">
      <c r="B1637" s="707" t="str">
        <f t="shared" si="25"/>
        <v>GUANAJUATO, SANTA MARÍA DEL RÍO</v>
      </c>
      <c r="C1637" s="708">
        <v>92</v>
      </c>
      <c r="D1637" s="707" t="s">
        <v>340</v>
      </c>
      <c r="E1637" s="709">
        <v>32</v>
      </c>
      <c r="F1637" s="707" t="s">
        <v>257</v>
      </c>
      <c r="G1637" s="710" t="s">
        <v>385</v>
      </c>
      <c r="H1637" s="709">
        <v>1</v>
      </c>
      <c r="J1637" s="697"/>
    </row>
    <row r="1638" spans="2:10" x14ac:dyDescent="0.2">
      <c r="B1638" s="713" t="str">
        <f t="shared" si="25"/>
        <v>GUANAMÉ, VENADO</v>
      </c>
      <c r="C1638" s="714">
        <v>25</v>
      </c>
      <c r="D1638" s="713" t="s">
        <v>1847</v>
      </c>
      <c r="E1638" s="715">
        <v>45</v>
      </c>
      <c r="F1638" s="713" t="s">
        <v>303</v>
      </c>
      <c r="G1638" s="716" t="s">
        <v>386</v>
      </c>
      <c r="H1638" s="715">
        <v>2</v>
      </c>
      <c r="J1638" s="697"/>
    </row>
    <row r="1639" spans="2:10" x14ac:dyDescent="0.2">
      <c r="B1639" s="707" t="str">
        <f t="shared" si="25"/>
        <v>GUAPILILLAS, CHARCAS</v>
      </c>
      <c r="C1639" s="708">
        <v>227</v>
      </c>
      <c r="D1639" s="707" t="s">
        <v>1848</v>
      </c>
      <c r="E1639" s="709">
        <v>15</v>
      </c>
      <c r="F1639" s="707" t="s">
        <v>167</v>
      </c>
      <c r="G1639" s="710" t="s">
        <v>385</v>
      </c>
      <c r="H1639" s="709">
        <v>1</v>
      </c>
      <c r="J1639" s="697"/>
    </row>
    <row r="1640" spans="2:10" x14ac:dyDescent="0.2">
      <c r="B1640" s="707" t="str">
        <f t="shared" si="25"/>
        <v>GUARDARRAYA, VILLA DE ARISTA</v>
      </c>
      <c r="C1640" s="708">
        <v>15</v>
      </c>
      <c r="D1640" s="707" t="s">
        <v>1849</v>
      </c>
      <c r="E1640" s="709">
        <v>56</v>
      </c>
      <c r="F1640" s="707" t="s">
        <v>308</v>
      </c>
      <c r="G1640" s="710" t="s">
        <v>385</v>
      </c>
      <c r="H1640" s="709">
        <v>1</v>
      </c>
      <c r="J1640" s="697"/>
    </row>
    <row r="1641" spans="2:10" x14ac:dyDescent="0.2">
      <c r="B1641" s="707" t="str">
        <f t="shared" si="25"/>
        <v>GUAXCAMÁ, VILLA JUÁREZ</v>
      </c>
      <c r="C1641" s="708">
        <v>12</v>
      </c>
      <c r="D1641" s="707" t="s">
        <v>1850</v>
      </c>
      <c r="E1641" s="709">
        <v>52</v>
      </c>
      <c r="F1641" s="707" t="s">
        <v>324</v>
      </c>
      <c r="G1641" s="710" t="s">
        <v>385</v>
      </c>
      <c r="H1641" s="709">
        <v>1</v>
      </c>
      <c r="J1641" s="697"/>
    </row>
    <row r="1642" spans="2:10" x14ac:dyDescent="0.2">
      <c r="B1642" s="707" t="str">
        <f t="shared" si="25"/>
        <v>GUAXCUACO, TAMAZUNCHALE</v>
      </c>
      <c r="C1642" s="708">
        <v>41</v>
      </c>
      <c r="D1642" s="707" t="s">
        <v>1851</v>
      </c>
      <c r="E1642" s="709">
        <v>37</v>
      </c>
      <c r="F1642" s="707" t="s">
        <v>262</v>
      </c>
      <c r="G1642" s="710" t="s">
        <v>385</v>
      </c>
      <c r="H1642" s="709">
        <v>1</v>
      </c>
      <c r="J1642" s="697"/>
    </row>
    <row r="1643" spans="2:10" x14ac:dyDescent="0.2">
      <c r="B1643" s="707" t="str">
        <f t="shared" si="25"/>
        <v>GUAYABAS, RIOVERDE</v>
      </c>
      <c r="C1643" s="708">
        <v>32</v>
      </c>
      <c r="D1643" s="707" t="s">
        <v>1852</v>
      </c>
      <c r="E1643" s="709">
        <v>24</v>
      </c>
      <c r="F1643" s="707" t="s">
        <v>175</v>
      </c>
      <c r="G1643" s="710" t="s">
        <v>385</v>
      </c>
      <c r="H1643" s="709">
        <v>1</v>
      </c>
      <c r="J1643" s="697"/>
    </row>
    <row r="1644" spans="2:10" x14ac:dyDescent="0.2">
      <c r="B1644" s="707" t="str">
        <f t="shared" si="25"/>
        <v>GUERRERO, SAN CIRO DE ACOSTA</v>
      </c>
      <c r="C1644" s="708">
        <v>33</v>
      </c>
      <c r="D1644" s="707" t="s">
        <v>341</v>
      </c>
      <c r="E1644" s="709">
        <v>27</v>
      </c>
      <c r="F1644" s="707" t="s">
        <v>234</v>
      </c>
      <c r="G1644" s="710" t="s">
        <v>385</v>
      </c>
      <c r="H1644" s="709">
        <v>1</v>
      </c>
      <c r="J1644" s="697"/>
    </row>
    <row r="1645" spans="2:10" x14ac:dyDescent="0.2">
      <c r="B1645" s="707" t="str">
        <f t="shared" si="25"/>
        <v>GUSTAVO GARMENDIA (LA UNIÓN), CIUDAD VALLES</v>
      </c>
      <c r="C1645" s="708">
        <v>84</v>
      </c>
      <c r="D1645" s="707" t="s">
        <v>1853</v>
      </c>
      <c r="E1645" s="709">
        <v>13</v>
      </c>
      <c r="F1645" s="707" t="s">
        <v>181</v>
      </c>
      <c r="G1645" s="710" t="s">
        <v>385</v>
      </c>
      <c r="H1645" s="709">
        <v>1</v>
      </c>
      <c r="J1645" s="697"/>
    </row>
    <row r="1646" spans="2:10" x14ac:dyDescent="0.2">
      <c r="B1646" s="707" t="str">
        <f t="shared" si="25"/>
        <v>HABA, TANCANHUITZ</v>
      </c>
      <c r="C1646" s="708">
        <v>162</v>
      </c>
      <c r="D1646" s="707" t="s">
        <v>1854</v>
      </c>
      <c r="E1646" s="709">
        <v>12</v>
      </c>
      <c r="F1646" s="707" t="s">
        <v>252</v>
      </c>
      <c r="G1646" s="710" t="s">
        <v>385</v>
      </c>
      <c r="H1646" s="709">
        <v>1</v>
      </c>
      <c r="J1646" s="697"/>
    </row>
    <row r="1647" spans="2:10" x14ac:dyDescent="0.2">
      <c r="B1647" s="707" t="str">
        <f t="shared" si="25"/>
        <v>HAC MOM (TAMALETOM SEGUNDA SECCIÓN), TANCANHUITZ</v>
      </c>
      <c r="C1647" s="708">
        <v>88</v>
      </c>
      <c r="D1647" s="707" t="s">
        <v>1855</v>
      </c>
      <c r="E1647" s="709">
        <v>12</v>
      </c>
      <c r="F1647" s="707" t="s">
        <v>252</v>
      </c>
      <c r="G1647" s="710" t="s">
        <v>385</v>
      </c>
      <c r="H1647" s="709">
        <v>1</v>
      </c>
      <c r="J1647" s="697"/>
    </row>
    <row r="1648" spans="2:10" x14ac:dyDescent="0.2">
      <c r="B1648" s="707" t="str">
        <f t="shared" si="25"/>
        <v>HAC MOM, TANCANHUITZ</v>
      </c>
      <c r="C1648" s="708">
        <v>231</v>
      </c>
      <c r="D1648" s="707" t="s">
        <v>1856</v>
      </c>
      <c r="E1648" s="709">
        <v>12</v>
      </c>
      <c r="F1648" s="707" t="s">
        <v>252</v>
      </c>
      <c r="G1648" s="710" t="s">
        <v>385</v>
      </c>
      <c r="H1648" s="709">
        <v>1</v>
      </c>
      <c r="J1648" s="697"/>
    </row>
    <row r="1649" spans="2:10" x14ac:dyDescent="0.2">
      <c r="B1649" s="707" t="str">
        <f t="shared" si="25"/>
        <v>HACIENDA DE LA ENRAMADA, ZARAGOZA</v>
      </c>
      <c r="C1649" s="708">
        <v>33</v>
      </c>
      <c r="D1649" s="707" t="s">
        <v>1857</v>
      </c>
      <c r="E1649" s="709">
        <v>55</v>
      </c>
      <c r="F1649" s="707" t="s">
        <v>476</v>
      </c>
      <c r="G1649" s="710" t="s">
        <v>385</v>
      </c>
      <c r="H1649" s="709">
        <v>1</v>
      </c>
      <c r="J1649" s="697"/>
    </row>
    <row r="1650" spans="2:10" x14ac:dyDescent="0.2">
      <c r="B1650" s="707" t="str">
        <f t="shared" si="25"/>
        <v>HACIENDA EL SALADO, VANEGAS</v>
      </c>
      <c r="C1650" s="708">
        <v>38</v>
      </c>
      <c r="D1650" s="707" t="s">
        <v>1858</v>
      </c>
      <c r="E1650" s="709">
        <v>44</v>
      </c>
      <c r="F1650" s="707" t="s">
        <v>298</v>
      </c>
      <c r="G1650" s="710" t="s">
        <v>385</v>
      </c>
      <c r="H1650" s="709">
        <v>1</v>
      </c>
      <c r="J1650" s="697"/>
    </row>
    <row r="1651" spans="2:10" x14ac:dyDescent="0.2">
      <c r="B1651" s="707" t="str">
        <f t="shared" si="25"/>
        <v>HAYTIC (PACHUCA), TANCANHUITZ</v>
      </c>
      <c r="C1651" s="708">
        <v>275</v>
      </c>
      <c r="D1651" s="707" t="s">
        <v>1859</v>
      </c>
      <c r="E1651" s="709">
        <v>12</v>
      </c>
      <c r="F1651" s="707" t="s">
        <v>252</v>
      </c>
      <c r="G1651" s="710" t="s">
        <v>385</v>
      </c>
      <c r="H1651" s="709">
        <v>1</v>
      </c>
      <c r="J1651" s="697"/>
    </row>
    <row r="1652" spans="2:10" x14ac:dyDescent="0.2">
      <c r="B1652" s="707" t="str">
        <f t="shared" si="25"/>
        <v>HERNÁNDEZ (LADRILLERA), RIOVERDE</v>
      </c>
      <c r="C1652" s="708">
        <v>479</v>
      </c>
      <c r="D1652" s="707" t="s">
        <v>1860</v>
      </c>
      <c r="E1652" s="709">
        <v>24</v>
      </c>
      <c r="F1652" s="707" t="s">
        <v>175</v>
      </c>
      <c r="G1652" s="710" t="s">
        <v>385</v>
      </c>
      <c r="H1652" s="709">
        <v>1</v>
      </c>
      <c r="J1652" s="697"/>
    </row>
    <row r="1653" spans="2:10" x14ac:dyDescent="0.2">
      <c r="B1653" s="707" t="str">
        <f t="shared" si="25"/>
        <v>HERNÁNDEZ, VILLA DE RAMOS</v>
      </c>
      <c r="C1653" s="708">
        <v>18</v>
      </c>
      <c r="D1653" s="707" t="s">
        <v>1861</v>
      </c>
      <c r="E1653" s="709">
        <v>49</v>
      </c>
      <c r="F1653" s="707" t="s">
        <v>216</v>
      </c>
      <c r="G1653" s="710" t="s">
        <v>385</v>
      </c>
      <c r="H1653" s="709">
        <v>1</v>
      </c>
      <c r="J1653" s="697"/>
    </row>
    <row r="1654" spans="2:10" x14ac:dyDescent="0.2">
      <c r="B1654" s="707" t="str">
        <f t="shared" si="25"/>
        <v>HIGINIO OLIVO (LA LABOR), CÁRDENAS</v>
      </c>
      <c r="C1654" s="708">
        <v>8</v>
      </c>
      <c r="D1654" s="707" t="s">
        <v>1862</v>
      </c>
      <c r="E1654" s="709">
        <v>5</v>
      </c>
      <c r="F1654" s="707" t="s">
        <v>152</v>
      </c>
      <c r="G1654" s="710" t="s">
        <v>385</v>
      </c>
      <c r="H1654" s="709">
        <v>1</v>
      </c>
      <c r="J1654" s="697"/>
    </row>
    <row r="1655" spans="2:10" x14ac:dyDescent="0.2">
      <c r="B1655" s="713" t="str">
        <f t="shared" si="25"/>
        <v>HIGINIO OVIEDO CUADROS, SOLEDAD DE GRACIANO SÁNCHEZ</v>
      </c>
      <c r="C1655" s="714">
        <v>160</v>
      </c>
      <c r="D1655" s="713" t="s">
        <v>1863</v>
      </c>
      <c r="E1655" s="715">
        <v>35</v>
      </c>
      <c r="F1655" s="713" t="s">
        <v>264</v>
      </c>
      <c r="G1655" s="716" t="s">
        <v>386</v>
      </c>
      <c r="H1655" s="715">
        <v>2</v>
      </c>
      <c r="J1655" s="697"/>
    </row>
    <row r="1656" spans="2:10" x14ac:dyDescent="0.2">
      <c r="B1656" s="707" t="str">
        <f t="shared" si="25"/>
        <v>HUACHICHILA (BARRIO LOS POCITOS), XILITLA</v>
      </c>
      <c r="C1656" s="708">
        <v>50</v>
      </c>
      <c r="D1656" s="707" t="s">
        <v>1864</v>
      </c>
      <c r="E1656" s="709">
        <v>54</v>
      </c>
      <c r="F1656" s="707" t="s">
        <v>326</v>
      </c>
      <c r="G1656" s="710" t="s">
        <v>385</v>
      </c>
      <c r="H1656" s="709">
        <v>1</v>
      </c>
      <c r="J1656" s="697"/>
    </row>
    <row r="1657" spans="2:10" x14ac:dyDescent="0.2">
      <c r="B1657" s="707" t="str">
        <f t="shared" si="25"/>
        <v>HUAL JA, TANCANHUITZ</v>
      </c>
      <c r="C1657" s="708">
        <v>233</v>
      </c>
      <c r="D1657" s="707" t="s">
        <v>1865</v>
      </c>
      <c r="E1657" s="709">
        <v>12</v>
      </c>
      <c r="F1657" s="707" t="s">
        <v>252</v>
      </c>
      <c r="G1657" s="710" t="s">
        <v>385</v>
      </c>
      <c r="H1657" s="709">
        <v>1</v>
      </c>
      <c r="J1657" s="697"/>
    </row>
    <row r="1658" spans="2:10" x14ac:dyDescent="0.2">
      <c r="B1658" s="707" t="str">
        <f t="shared" si="25"/>
        <v>HUAMÚCHIL, TAMASOPO</v>
      </c>
      <c r="C1658" s="708">
        <v>86</v>
      </c>
      <c r="D1658" s="707" t="s">
        <v>1866</v>
      </c>
      <c r="E1658" s="709">
        <v>36</v>
      </c>
      <c r="F1658" s="707" t="s">
        <v>259</v>
      </c>
      <c r="G1658" s="710" t="s">
        <v>385</v>
      </c>
      <c r="H1658" s="709">
        <v>1</v>
      </c>
      <c r="J1658" s="697"/>
    </row>
    <row r="1659" spans="2:10" x14ac:dyDescent="0.2">
      <c r="B1659" s="707" t="str">
        <f t="shared" si="25"/>
        <v>HUAZALINGO (EL PRIMER TIRÓN), TAMAZUNCHALE</v>
      </c>
      <c r="C1659" s="708">
        <v>291</v>
      </c>
      <c r="D1659" s="707" t="s">
        <v>1867</v>
      </c>
      <c r="E1659" s="709">
        <v>37</v>
      </c>
      <c r="F1659" s="707" t="s">
        <v>262</v>
      </c>
      <c r="G1659" s="710" t="s">
        <v>385</v>
      </c>
      <c r="H1659" s="709">
        <v>1</v>
      </c>
      <c r="J1659" s="697"/>
    </row>
    <row r="1660" spans="2:10" x14ac:dyDescent="0.2">
      <c r="B1660" s="707" t="str">
        <f t="shared" si="25"/>
        <v>HUAZALINGO, TAMAZUNCHALE</v>
      </c>
      <c r="C1660" s="708">
        <v>43</v>
      </c>
      <c r="D1660" s="707" t="s">
        <v>1868</v>
      </c>
      <c r="E1660" s="709">
        <v>37</v>
      </c>
      <c r="F1660" s="707" t="s">
        <v>262</v>
      </c>
      <c r="G1660" s="710" t="s">
        <v>385</v>
      </c>
      <c r="H1660" s="709">
        <v>1</v>
      </c>
      <c r="J1660" s="697"/>
    </row>
    <row r="1661" spans="2:10" x14ac:dyDescent="0.2">
      <c r="B1661" s="713" t="str">
        <f t="shared" si="25"/>
        <v>HUEHUETLÁN, HUEHUETLÁN</v>
      </c>
      <c r="C1661" s="714">
        <v>1</v>
      </c>
      <c r="D1661" s="713" t="s">
        <v>196</v>
      </c>
      <c r="E1661" s="715">
        <v>18</v>
      </c>
      <c r="F1661" s="713" t="s">
        <v>196</v>
      </c>
      <c r="G1661" s="716" t="s">
        <v>387</v>
      </c>
      <c r="H1661" s="715">
        <v>3</v>
      </c>
      <c r="J1661" s="697"/>
    </row>
    <row r="1662" spans="2:10" x14ac:dyDescent="0.2">
      <c r="B1662" s="707" t="str">
        <f t="shared" si="25"/>
        <v>HUERTA JOSÉ GONZÁLEZ, CIUDAD FERNÁNDEZ</v>
      </c>
      <c r="C1662" s="708">
        <v>115</v>
      </c>
      <c r="D1662" s="707" t="s">
        <v>1869</v>
      </c>
      <c r="E1662" s="709">
        <v>11</v>
      </c>
      <c r="F1662" s="707" t="s">
        <v>177</v>
      </c>
      <c r="G1662" s="710" t="s">
        <v>385</v>
      </c>
      <c r="H1662" s="709">
        <v>1</v>
      </c>
      <c r="J1662" s="697"/>
    </row>
    <row r="1663" spans="2:10" x14ac:dyDescent="0.2">
      <c r="B1663" s="707" t="str">
        <f t="shared" si="25"/>
        <v>HUERTECILLAS, VANEGAS</v>
      </c>
      <c r="C1663" s="708">
        <v>5</v>
      </c>
      <c r="D1663" s="707" t="s">
        <v>1870</v>
      </c>
      <c r="E1663" s="709">
        <v>44</v>
      </c>
      <c r="F1663" s="707" t="s">
        <v>298</v>
      </c>
      <c r="G1663" s="710" t="s">
        <v>385</v>
      </c>
      <c r="H1663" s="709">
        <v>1</v>
      </c>
      <c r="J1663" s="697"/>
    </row>
    <row r="1664" spans="2:10" x14ac:dyDescent="0.2">
      <c r="B1664" s="707" t="str">
        <f t="shared" si="25"/>
        <v>HUEYJAJCO, TANCANHUITZ</v>
      </c>
      <c r="C1664" s="708">
        <v>241</v>
      </c>
      <c r="D1664" s="707" t="s">
        <v>1871</v>
      </c>
      <c r="E1664" s="709">
        <v>12</v>
      </c>
      <c r="F1664" s="707" t="s">
        <v>252</v>
      </c>
      <c r="G1664" s="710" t="s">
        <v>385</v>
      </c>
      <c r="H1664" s="709">
        <v>1</v>
      </c>
      <c r="J1664" s="697"/>
    </row>
    <row r="1665" spans="2:10" x14ac:dyDescent="0.2">
      <c r="B1665" s="707" t="str">
        <f t="shared" si="25"/>
        <v>HUICHAPA, TAMAZUNCHALE</v>
      </c>
      <c r="C1665" s="708">
        <v>216</v>
      </c>
      <c r="D1665" s="707" t="s">
        <v>1872</v>
      </c>
      <c r="E1665" s="709">
        <v>37</v>
      </c>
      <c r="F1665" s="707" t="s">
        <v>262</v>
      </c>
      <c r="G1665" s="710" t="s">
        <v>385</v>
      </c>
      <c r="H1665" s="709">
        <v>1</v>
      </c>
      <c r="J1665" s="697"/>
    </row>
    <row r="1666" spans="2:10" x14ac:dyDescent="0.2">
      <c r="B1666" s="713" t="str">
        <f t="shared" si="25"/>
        <v>HUICHIHUAYÁN, HUEHUETLÁN</v>
      </c>
      <c r="C1666" s="714">
        <v>4</v>
      </c>
      <c r="D1666" s="713" t="s">
        <v>1873</v>
      </c>
      <c r="E1666" s="715">
        <v>18</v>
      </c>
      <c r="F1666" s="713" t="s">
        <v>196</v>
      </c>
      <c r="G1666" s="716" t="s">
        <v>387</v>
      </c>
      <c r="H1666" s="715">
        <v>3</v>
      </c>
      <c r="J1666" s="697"/>
    </row>
    <row r="1667" spans="2:10" x14ac:dyDescent="0.2">
      <c r="B1667" s="707" t="str">
        <f t="shared" si="25"/>
        <v>HUIZACHAL, MOCTEZUMA</v>
      </c>
      <c r="C1667" s="708">
        <v>163</v>
      </c>
      <c r="D1667" s="707" t="s">
        <v>1874</v>
      </c>
      <c r="E1667" s="709">
        <v>22</v>
      </c>
      <c r="F1667" s="707" t="s">
        <v>213</v>
      </c>
      <c r="G1667" s="710" t="s">
        <v>385</v>
      </c>
      <c r="H1667" s="709">
        <v>1</v>
      </c>
      <c r="J1667" s="697"/>
    </row>
    <row r="1668" spans="2:10" x14ac:dyDescent="0.2">
      <c r="B1668" s="707" t="str">
        <f t="shared" si="25"/>
        <v>HUIZACHAL, TIERRA NUEVA</v>
      </c>
      <c r="C1668" s="708">
        <v>43</v>
      </c>
      <c r="D1668" s="707" t="s">
        <v>1874</v>
      </c>
      <c r="E1668" s="709">
        <v>43</v>
      </c>
      <c r="F1668" s="707" t="s">
        <v>293</v>
      </c>
      <c r="G1668" s="710" t="s">
        <v>385</v>
      </c>
      <c r="H1668" s="709">
        <v>1</v>
      </c>
      <c r="J1668" s="697"/>
    </row>
    <row r="1669" spans="2:10" x14ac:dyDescent="0.2">
      <c r="B1669" s="707" t="str">
        <f t="shared" si="25"/>
        <v>HUIZACHILLOS, MEXQUITIC DE CARMONA</v>
      </c>
      <c r="C1669" s="708">
        <v>31</v>
      </c>
      <c r="D1669" s="707" t="s">
        <v>1875</v>
      </c>
      <c r="E1669" s="709">
        <v>21</v>
      </c>
      <c r="F1669" s="707" t="s">
        <v>209</v>
      </c>
      <c r="G1669" s="710" t="s">
        <v>385</v>
      </c>
      <c r="H1669" s="709">
        <v>1</v>
      </c>
      <c r="J1669" s="697"/>
    </row>
    <row r="1670" spans="2:10" x14ac:dyDescent="0.2">
      <c r="B1670" s="707" t="str">
        <f t="shared" ref="B1670:B1733" si="26">CONCATENATE(D1670,","," ",F1670)</f>
        <v>IC TÉ (IPTE), SAN ANTONIO</v>
      </c>
      <c r="C1670" s="708">
        <v>3</v>
      </c>
      <c r="D1670" s="707" t="s">
        <v>1876</v>
      </c>
      <c r="E1670" s="709">
        <v>26</v>
      </c>
      <c r="F1670" s="707" t="s">
        <v>230</v>
      </c>
      <c r="G1670" s="710" t="s">
        <v>385</v>
      </c>
      <c r="H1670" s="709">
        <v>1</v>
      </c>
      <c r="J1670" s="697"/>
    </row>
    <row r="1671" spans="2:10" x14ac:dyDescent="0.2">
      <c r="B1671" s="707" t="str">
        <f t="shared" si="26"/>
        <v>IGLESIA VIEJA, MATLAPA</v>
      </c>
      <c r="C1671" s="708">
        <v>66</v>
      </c>
      <c r="D1671" s="707" t="s">
        <v>1877</v>
      </c>
      <c r="E1671" s="709">
        <v>57</v>
      </c>
      <c r="F1671" s="707" t="s">
        <v>206</v>
      </c>
      <c r="G1671" s="710" t="s">
        <v>385</v>
      </c>
      <c r="H1671" s="709">
        <v>1</v>
      </c>
      <c r="J1671" s="697"/>
    </row>
    <row r="1672" spans="2:10" x14ac:dyDescent="0.2">
      <c r="B1672" s="707" t="str">
        <f t="shared" si="26"/>
        <v>IGNACIO ALDAMA, CHARCAS</v>
      </c>
      <c r="C1672" s="708">
        <v>56</v>
      </c>
      <c r="D1672" s="707" t="s">
        <v>1878</v>
      </c>
      <c r="E1672" s="709">
        <v>15</v>
      </c>
      <c r="F1672" s="707" t="s">
        <v>167</v>
      </c>
      <c r="G1672" s="710" t="s">
        <v>385</v>
      </c>
      <c r="H1672" s="709">
        <v>1</v>
      </c>
      <c r="J1672" s="697"/>
    </row>
    <row r="1673" spans="2:10" x14ac:dyDescent="0.2">
      <c r="B1673" s="707" t="str">
        <f t="shared" si="26"/>
        <v>IGNACIO ALLENDE, MEXQUITIC DE CARMONA</v>
      </c>
      <c r="C1673" s="708">
        <v>32</v>
      </c>
      <c r="D1673" s="707" t="s">
        <v>1879</v>
      </c>
      <c r="E1673" s="709">
        <v>21</v>
      </c>
      <c r="F1673" s="707" t="s">
        <v>209</v>
      </c>
      <c r="G1673" s="710" t="s">
        <v>385</v>
      </c>
      <c r="H1673" s="709">
        <v>1</v>
      </c>
      <c r="J1673" s="697"/>
    </row>
    <row r="1674" spans="2:10" x14ac:dyDescent="0.2">
      <c r="B1674" s="707" t="str">
        <f t="shared" si="26"/>
        <v>IGNACIO ALLENDE, SAN NICOLÁS TOLENTINO</v>
      </c>
      <c r="C1674" s="708">
        <v>21</v>
      </c>
      <c r="D1674" s="707" t="s">
        <v>1879</v>
      </c>
      <c r="E1674" s="709">
        <v>30</v>
      </c>
      <c r="F1674" s="707" t="s">
        <v>246</v>
      </c>
      <c r="G1674" s="710" t="s">
        <v>385</v>
      </c>
      <c r="H1674" s="709">
        <v>1</v>
      </c>
      <c r="J1674" s="697"/>
    </row>
    <row r="1675" spans="2:10" x14ac:dyDescent="0.2">
      <c r="B1675" s="707" t="str">
        <f t="shared" si="26"/>
        <v>ILDEFONSO TURRUBIARTES (LA BOQUILLA), RIOVERDE</v>
      </c>
      <c r="C1675" s="708">
        <v>36</v>
      </c>
      <c r="D1675" s="707" t="s">
        <v>1880</v>
      </c>
      <c r="E1675" s="709">
        <v>24</v>
      </c>
      <c r="F1675" s="707" t="s">
        <v>175</v>
      </c>
      <c r="G1675" s="710" t="s">
        <v>385</v>
      </c>
      <c r="H1675" s="709">
        <v>1</v>
      </c>
      <c r="J1675" s="697"/>
    </row>
    <row r="1676" spans="2:10" x14ac:dyDescent="0.2">
      <c r="B1676" s="707" t="str">
        <f t="shared" si="26"/>
        <v>ILLESCAS, SANTO DOMINGO</v>
      </c>
      <c r="C1676" s="708">
        <v>14</v>
      </c>
      <c r="D1676" s="707" t="s">
        <v>1881</v>
      </c>
      <c r="E1676" s="709">
        <v>33</v>
      </c>
      <c r="F1676" s="707" t="s">
        <v>220</v>
      </c>
      <c r="G1676" s="710" t="s">
        <v>385</v>
      </c>
      <c r="H1676" s="709">
        <v>1</v>
      </c>
      <c r="J1676" s="697"/>
    </row>
    <row r="1677" spans="2:10" x14ac:dyDescent="0.2">
      <c r="B1677" s="713" t="str">
        <f t="shared" si="26"/>
        <v>IMMSA (MINA TIRO GENERAL), CHARCAS</v>
      </c>
      <c r="C1677" s="714">
        <v>51</v>
      </c>
      <c r="D1677" s="713" t="s">
        <v>1882</v>
      </c>
      <c r="E1677" s="715">
        <v>15</v>
      </c>
      <c r="F1677" s="713" t="s">
        <v>167</v>
      </c>
      <c r="G1677" s="716" t="s">
        <v>388</v>
      </c>
      <c r="H1677" s="715">
        <v>4</v>
      </c>
      <c r="J1677" s="697"/>
    </row>
    <row r="1678" spans="2:10" x14ac:dyDescent="0.2">
      <c r="B1678" s="707" t="str">
        <f t="shared" si="26"/>
        <v>INDEPENDENCIA (PATOL), ZARAGOZA</v>
      </c>
      <c r="C1678" s="708">
        <v>42</v>
      </c>
      <c r="D1678" s="707" t="s">
        <v>1883</v>
      </c>
      <c r="E1678" s="709">
        <v>55</v>
      </c>
      <c r="F1678" s="707" t="s">
        <v>476</v>
      </c>
      <c r="G1678" s="710" t="s">
        <v>385</v>
      </c>
      <c r="H1678" s="709">
        <v>1</v>
      </c>
      <c r="J1678" s="697"/>
    </row>
    <row r="1679" spans="2:10" x14ac:dyDescent="0.2">
      <c r="B1679" s="707" t="str">
        <f t="shared" si="26"/>
        <v>IT'IL MOM, TANCANHUITZ</v>
      </c>
      <c r="C1679" s="708">
        <v>232</v>
      </c>
      <c r="D1679" s="707" t="s">
        <v>1884</v>
      </c>
      <c r="E1679" s="709">
        <v>12</v>
      </c>
      <c r="F1679" s="707" t="s">
        <v>252</v>
      </c>
      <c r="G1679" s="710" t="s">
        <v>385</v>
      </c>
      <c r="H1679" s="709">
        <v>1</v>
      </c>
      <c r="J1679" s="697"/>
    </row>
    <row r="1680" spans="2:10" x14ac:dyDescent="0.2">
      <c r="B1680" s="707" t="str">
        <f t="shared" si="26"/>
        <v>IXOJÁTL, TANCANHUITZ</v>
      </c>
      <c r="C1680" s="708">
        <v>161</v>
      </c>
      <c r="D1680" s="707" t="s">
        <v>1885</v>
      </c>
      <c r="E1680" s="709">
        <v>12</v>
      </c>
      <c r="F1680" s="707" t="s">
        <v>252</v>
      </c>
      <c r="G1680" s="710" t="s">
        <v>385</v>
      </c>
      <c r="H1680" s="709">
        <v>1</v>
      </c>
      <c r="J1680" s="697"/>
    </row>
    <row r="1681" spans="2:10" x14ac:dyDescent="0.2">
      <c r="B1681" s="707" t="str">
        <f t="shared" si="26"/>
        <v>IXPATLACH, COXCATLÁN</v>
      </c>
      <c r="C1681" s="708">
        <v>11</v>
      </c>
      <c r="D1681" s="707" t="s">
        <v>1886</v>
      </c>
      <c r="E1681" s="709">
        <v>14</v>
      </c>
      <c r="F1681" s="707" t="s">
        <v>185</v>
      </c>
      <c r="G1681" s="710" t="s">
        <v>385</v>
      </c>
      <c r="H1681" s="709">
        <v>1</v>
      </c>
      <c r="J1681" s="697"/>
    </row>
    <row r="1682" spans="2:10" x14ac:dyDescent="0.2">
      <c r="B1682" s="707" t="str">
        <f t="shared" si="26"/>
        <v>IXPATLACH, SAN MARTÍN CHALCHICUAUTLA</v>
      </c>
      <c r="C1682" s="708">
        <v>37</v>
      </c>
      <c r="D1682" s="707" t="s">
        <v>1886</v>
      </c>
      <c r="E1682" s="709">
        <v>29</v>
      </c>
      <c r="F1682" s="707" t="s">
        <v>242</v>
      </c>
      <c r="G1682" s="710" t="s">
        <v>385</v>
      </c>
      <c r="H1682" s="709">
        <v>1</v>
      </c>
      <c r="J1682" s="697"/>
    </row>
    <row r="1683" spans="2:10" x14ac:dyDescent="0.2">
      <c r="B1683" s="707" t="str">
        <f t="shared" si="26"/>
        <v>IXTACAMEL BUENOS AIRES, XILITLA</v>
      </c>
      <c r="C1683" s="708">
        <v>12</v>
      </c>
      <c r="D1683" s="707" t="s">
        <v>1887</v>
      </c>
      <c r="E1683" s="709">
        <v>54</v>
      </c>
      <c r="F1683" s="707" t="s">
        <v>326</v>
      </c>
      <c r="G1683" s="710" t="s">
        <v>385</v>
      </c>
      <c r="H1683" s="709">
        <v>1</v>
      </c>
      <c r="J1683" s="697"/>
    </row>
    <row r="1684" spans="2:10" x14ac:dyDescent="0.2">
      <c r="B1684" s="707" t="str">
        <f t="shared" si="26"/>
        <v>IXTEAMEL, TAMAZUNCHALE</v>
      </c>
      <c r="C1684" s="708">
        <v>46</v>
      </c>
      <c r="D1684" s="707" t="s">
        <v>1888</v>
      </c>
      <c r="E1684" s="709">
        <v>37</v>
      </c>
      <c r="F1684" s="707" t="s">
        <v>262</v>
      </c>
      <c r="G1684" s="710" t="s">
        <v>385</v>
      </c>
      <c r="H1684" s="709">
        <v>1</v>
      </c>
      <c r="J1684" s="697"/>
    </row>
    <row r="1685" spans="2:10" x14ac:dyDescent="0.2">
      <c r="B1685" s="707" t="str">
        <f t="shared" si="26"/>
        <v>IXTIAMEL, COXCATLÁN</v>
      </c>
      <c r="C1685" s="708">
        <v>12</v>
      </c>
      <c r="D1685" s="707" t="s">
        <v>1889</v>
      </c>
      <c r="E1685" s="709">
        <v>14</v>
      </c>
      <c r="F1685" s="707" t="s">
        <v>185</v>
      </c>
      <c r="G1685" s="710" t="s">
        <v>385</v>
      </c>
      <c r="H1685" s="709">
        <v>1</v>
      </c>
      <c r="J1685" s="697"/>
    </row>
    <row r="1686" spans="2:10" x14ac:dyDescent="0.2">
      <c r="B1686" s="707" t="str">
        <f t="shared" si="26"/>
        <v>IXTLA (IXTLA SANTIAGO), TAMAZUNCHALE</v>
      </c>
      <c r="C1686" s="708">
        <v>47</v>
      </c>
      <c r="D1686" s="707" t="s">
        <v>1890</v>
      </c>
      <c r="E1686" s="709">
        <v>37</v>
      </c>
      <c r="F1686" s="707" t="s">
        <v>262</v>
      </c>
      <c r="G1686" s="710" t="s">
        <v>385</v>
      </c>
      <c r="H1686" s="709">
        <v>1</v>
      </c>
      <c r="J1686" s="697"/>
    </row>
    <row r="1687" spans="2:10" x14ac:dyDescent="0.2">
      <c r="B1687" s="707" t="str">
        <f t="shared" si="26"/>
        <v>IXTLAPALACO, TAMAZUNCHALE</v>
      </c>
      <c r="C1687" s="708">
        <v>48</v>
      </c>
      <c r="D1687" s="707" t="s">
        <v>1891</v>
      </c>
      <c r="E1687" s="709">
        <v>37</v>
      </c>
      <c r="F1687" s="707" t="s">
        <v>262</v>
      </c>
      <c r="G1687" s="710" t="s">
        <v>385</v>
      </c>
      <c r="H1687" s="709">
        <v>1</v>
      </c>
      <c r="J1687" s="697"/>
    </row>
    <row r="1688" spans="2:10" x14ac:dyDescent="0.2">
      <c r="B1688" s="707" t="str">
        <f t="shared" si="26"/>
        <v>IXTLAPALACO, TAMAZUNCHALE</v>
      </c>
      <c r="C1688" s="708">
        <v>217</v>
      </c>
      <c r="D1688" s="707" t="s">
        <v>1891</v>
      </c>
      <c r="E1688" s="709">
        <v>37</v>
      </c>
      <c r="F1688" s="707" t="s">
        <v>262</v>
      </c>
      <c r="G1688" s="710" t="s">
        <v>385</v>
      </c>
      <c r="H1688" s="709">
        <v>1</v>
      </c>
      <c r="J1688" s="697"/>
    </row>
    <row r="1689" spans="2:10" x14ac:dyDescent="0.2">
      <c r="B1689" s="707" t="str">
        <f t="shared" si="26"/>
        <v>IZTACAPA, XILITLA</v>
      </c>
      <c r="C1689" s="708">
        <v>24</v>
      </c>
      <c r="D1689" s="707" t="s">
        <v>1892</v>
      </c>
      <c r="E1689" s="709">
        <v>54</v>
      </c>
      <c r="F1689" s="707" t="s">
        <v>326</v>
      </c>
      <c r="G1689" s="710" t="s">
        <v>385</v>
      </c>
      <c r="H1689" s="709">
        <v>1</v>
      </c>
      <c r="J1689" s="697"/>
    </row>
    <row r="1690" spans="2:10" x14ac:dyDescent="0.2">
      <c r="B1690" s="707" t="str">
        <f t="shared" si="26"/>
        <v>JABALÍ, CIUDAD VALLES</v>
      </c>
      <c r="C1690" s="708">
        <v>93</v>
      </c>
      <c r="D1690" s="707" t="s">
        <v>1893</v>
      </c>
      <c r="E1690" s="709">
        <v>13</v>
      </c>
      <c r="F1690" s="707" t="s">
        <v>181</v>
      </c>
      <c r="G1690" s="710" t="s">
        <v>385</v>
      </c>
      <c r="H1690" s="709">
        <v>1</v>
      </c>
      <c r="J1690" s="697"/>
    </row>
    <row r="1691" spans="2:10" x14ac:dyDescent="0.2">
      <c r="B1691" s="707" t="str">
        <f t="shared" si="26"/>
        <v>JACALILLOS, MEXQUITIC DE CARMONA</v>
      </c>
      <c r="C1691" s="708">
        <v>86</v>
      </c>
      <c r="D1691" s="707" t="s">
        <v>1894</v>
      </c>
      <c r="E1691" s="709">
        <v>21</v>
      </c>
      <c r="F1691" s="707" t="s">
        <v>209</v>
      </c>
      <c r="G1691" s="710" t="s">
        <v>385</v>
      </c>
      <c r="H1691" s="709">
        <v>1</v>
      </c>
      <c r="J1691" s="697"/>
    </row>
    <row r="1692" spans="2:10" x14ac:dyDescent="0.2">
      <c r="B1692" s="707" t="str">
        <f t="shared" si="26"/>
        <v>JACINTO LÓPEZ, CIUDAD VALLES</v>
      </c>
      <c r="C1692" s="708">
        <v>595</v>
      </c>
      <c r="D1692" s="707" t="s">
        <v>1895</v>
      </c>
      <c r="E1692" s="709">
        <v>13</v>
      </c>
      <c r="F1692" s="707" t="s">
        <v>181</v>
      </c>
      <c r="G1692" s="710" t="s">
        <v>385</v>
      </c>
      <c r="H1692" s="709">
        <v>1</v>
      </c>
      <c r="J1692" s="697"/>
    </row>
    <row r="1693" spans="2:10" x14ac:dyDescent="0.2">
      <c r="B1693" s="707" t="str">
        <f t="shared" si="26"/>
        <v>JACUBAL, SAN MARTÍN CHALCHICUAUTLA</v>
      </c>
      <c r="C1693" s="708">
        <v>151</v>
      </c>
      <c r="D1693" s="707" t="s">
        <v>1896</v>
      </c>
      <c r="E1693" s="709">
        <v>29</v>
      </c>
      <c r="F1693" s="707" t="s">
        <v>242</v>
      </c>
      <c r="G1693" s="710" t="s">
        <v>385</v>
      </c>
      <c r="H1693" s="709">
        <v>1</v>
      </c>
      <c r="J1693" s="697"/>
    </row>
    <row r="1694" spans="2:10" x14ac:dyDescent="0.2">
      <c r="B1694" s="707" t="str">
        <f t="shared" si="26"/>
        <v>JAGÜEY CERCADO, AQUISMÓN</v>
      </c>
      <c r="C1694" s="708">
        <v>221</v>
      </c>
      <c r="D1694" s="707" t="s">
        <v>1897</v>
      </c>
      <c r="E1694" s="709">
        <v>3</v>
      </c>
      <c r="F1694" s="707" t="s">
        <v>146</v>
      </c>
      <c r="G1694" s="710" t="s">
        <v>385</v>
      </c>
      <c r="H1694" s="709">
        <v>1</v>
      </c>
      <c r="J1694" s="697"/>
    </row>
    <row r="1695" spans="2:10" x14ac:dyDescent="0.2">
      <c r="B1695" s="707" t="str">
        <f t="shared" si="26"/>
        <v>JAGÜEY DE SAN FRANCISCO, SAN NICOLÁS TOLENTINO</v>
      </c>
      <c r="C1695" s="708">
        <v>22</v>
      </c>
      <c r="D1695" s="707" t="s">
        <v>1898</v>
      </c>
      <c r="E1695" s="709">
        <v>30</v>
      </c>
      <c r="F1695" s="707" t="s">
        <v>246</v>
      </c>
      <c r="G1695" s="710" t="s">
        <v>385</v>
      </c>
      <c r="H1695" s="709">
        <v>1</v>
      </c>
      <c r="J1695" s="697"/>
    </row>
    <row r="1696" spans="2:10" x14ac:dyDescent="0.2">
      <c r="B1696" s="713" t="str">
        <f t="shared" si="26"/>
        <v>JAGÜEY, VILLA HIDALGO</v>
      </c>
      <c r="C1696" s="714">
        <v>16</v>
      </c>
      <c r="D1696" s="713" t="s">
        <v>1899</v>
      </c>
      <c r="E1696" s="715">
        <v>51</v>
      </c>
      <c r="F1696" s="713" t="s">
        <v>204</v>
      </c>
      <c r="G1696" s="716" t="s">
        <v>386</v>
      </c>
      <c r="H1696" s="715">
        <v>2</v>
      </c>
      <c r="J1696" s="697"/>
    </row>
    <row r="1697" spans="2:10" x14ac:dyDescent="0.2">
      <c r="B1697" s="707" t="str">
        <f t="shared" si="26"/>
        <v>JALPA, MATEHUALA</v>
      </c>
      <c r="C1697" s="708">
        <v>26</v>
      </c>
      <c r="D1697" s="707" t="s">
        <v>1900</v>
      </c>
      <c r="E1697" s="709">
        <v>20</v>
      </c>
      <c r="F1697" s="707" t="s">
        <v>170</v>
      </c>
      <c r="G1697" s="710" t="s">
        <v>385</v>
      </c>
      <c r="H1697" s="709">
        <v>1</v>
      </c>
      <c r="J1697" s="697"/>
    </row>
    <row r="1698" spans="2:10" x14ac:dyDescent="0.2">
      <c r="B1698" s="713" t="str">
        <f t="shared" si="26"/>
        <v>JALPILLA, AXTLA DE TERRAZAS</v>
      </c>
      <c r="C1698" s="714">
        <v>31</v>
      </c>
      <c r="D1698" s="713" t="s">
        <v>1901</v>
      </c>
      <c r="E1698" s="715">
        <v>53</v>
      </c>
      <c r="F1698" s="713" t="s">
        <v>150</v>
      </c>
      <c r="G1698" s="716" t="s">
        <v>386</v>
      </c>
      <c r="H1698" s="715">
        <v>2</v>
      </c>
      <c r="J1698" s="697"/>
    </row>
    <row r="1699" spans="2:10" x14ac:dyDescent="0.2">
      <c r="B1699" s="707" t="str">
        <f t="shared" si="26"/>
        <v>JALTOCÁN SAN FRANCISCO, TAMAZUNCHALE</v>
      </c>
      <c r="C1699" s="708">
        <v>382</v>
      </c>
      <c r="D1699" s="707" t="s">
        <v>1902</v>
      </c>
      <c r="E1699" s="709">
        <v>37</v>
      </c>
      <c r="F1699" s="707" t="s">
        <v>262</v>
      </c>
      <c r="G1699" s="710" t="s">
        <v>385</v>
      </c>
      <c r="H1699" s="709">
        <v>1</v>
      </c>
      <c r="J1699" s="697"/>
    </row>
    <row r="1700" spans="2:10" x14ac:dyDescent="0.2">
      <c r="B1700" s="707" t="str">
        <f t="shared" si="26"/>
        <v>JAMAY, ZARAGOZA</v>
      </c>
      <c r="C1700" s="708">
        <v>43</v>
      </c>
      <c r="D1700" s="707" t="s">
        <v>1903</v>
      </c>
      <c r="E1700" s="709">
        <v>55</v>
      </c>
      <c r="F1700" s="707" t="s">
        <v>476</v>
      </c>
      <c r="G1700" s="710" t="s">
        <v>385</v>
      </c>
      <c r="H1700" s="709">
        <v>1</v>
      </c>
      <c r="J1700" s="697"/>
    </row>
    <row r="1701" spans="2:10" x14ac:dyDescent="0.2">
      <c r="B1701" s="707" t="str">
        <f t="shared" si="26"/>
        <v>JAQUIS, VILLA DE LA PAZ</v>
      </c>
      <c r="C1701" s="708">
        <v>5</v>
      </c>
      <c r="D1701" s="707" t="s">
        <v>1904</v>
      </c>
      <c r="E1701" s="709">
        <v>48</v>
      </c>
      <c r="F1701" s="707" t="s">
        <v>315</v>
      </c>
      <c r="G1701" s="710" t="s">
        <v>385</v>
      </c>
      <c r="H1701" s="709">
        <v>1</v>
      </c>
      <c r="J1701" s="697"/>
    </row>
    <row r="1702" spans="2:10" x14ac:dyDescent="0.2">
      <c r="B1702" s="707" t="str">
        <f t="shared" si="26"/>
        <v>JARILLAS, VILLA DE GUADALUPE</v>
      </c>
      <c r="C1702" s="708">
        <v>14</v>
      </c>
      <c r="D1702" s="707" t="s">
        <v>1905</v>
      </c>
      <c r="E1702" s="709">
        <v>47</v>
      </c>
      <c r="F1702" s="707" t="s">
        <v>228</v>
      </c>
      <c r="G1702" s="710" t="s">
        <v>385</v>
      </c>
      <c r="H1702" s="709">
        <v>1</v>
      </c>
      <c r="J1702" s="697"/>
    </row>
    <row r="1703" spans="2:10" x14ac:dyDescent="0.2">
      <c r="B1703" s="707" t="str">
        <f t="shared" si="26"/>
        <v>JEREMÍAS LÓPEZ HERVERT, TAMAZUNCHALE</v>
      </c>
      <c r="C1703" s="708">
        <v>409</v>
      </c>
      <c r="D1703" s="707" t="s">
        <v>1906</v>
      </c>
      <c r="E1703" s="709">
        <v>37</v>
      </c>
      <c r="F1703" s="707" t="s">
        <v>262</v>
      </c>
      <c r="G1703" s="710" t="s">
        <v>385</v>
      </c>
      <c r="H1703" s="709">
        <v>1</v>
      </c>
      <c r="J1703" s="697"/>
    </row>
    <row r="1704" spans="2:10" x14ac:dyDescent="0.2">
      <c r="B1704" s="707" t="str">
        <f t="shared" si="26"/>
        <v>JESÚS DE CORONADOS, CATORCE</v>
      </c>
      <c r="C1704" s="708">
        <v>17</v>
      </c>
      <c r="D1704" s="707" t="s">
        <v>1907</v>
      </c>
      <c r="E1704" s="709">
        <v>6</v>
      </c>
      <c r="F1704" s="707" t="s">
        <v>580</v>
      </c>
      <c r="G1704" s="710" t="s">
        <v>385</v>
      </c>
      <c r="H1704" s="709">
        <v>1</v>
      </c>
      <c r="J1704" s="697"/>
    </row>
    <row r="1705" spans="2:10" x14ac:dyDescent="0.2">
      <c r="B1705" s="713" t="str">
        <f t="shared" si="26"/>
        <v>JESÚS MARÍA, CEDRAL</v>
      </c>
      <c r="C1705" s="714">
        <v>14</v>
      </c>
      <c r="D1705" s="713" t="s">
        <v>1908</v>
      </c>
      <c r="E1705" s="715">
        <v>7</v>
      </c>
      <c r="F1705" s="713" t="s">
        <v>157</v>
      </c>
      <c r="G1705" s="716" t="s">
        <v>386</v>
      </c>
      <c r="H1705" s="715">
        <v>2</v>
      </c>
      <c r="J1705" s="697"/>
    </row>
    <row r="1706" spans="2:10" x14ac:dyDescent="0.2">
      <c r="B1706" s="707" t="str">
        <f t="shared" si="26"/>
        <v>JESÚS MARÍA, CERRO DE SAN PEDRO</v>
      </c>
      <c r="C1706" s="708">
        <v>5</v>
      </c>
      <c r="D1706" s="707" t="s">
        <v>1908</v>
      </c>
      <c r="E1706" s="709">
        <v>9</v>
      </c>
      <c r="F1706" s="707" t="s">
        <v>162</v>
      </c>
      <c r="G1706" s="710" t="s">
        <v>385</v>
      </c>
      <c r="H1706" s="709">
        <v>1</v>
      </c>
      <c r="J1706" s="697"/>
    </row>
    <row r="1707" spans="2:10" x14ac:dyDescent="0.2">
      <c r="B1707" s="707" t="str">
        <f t="shared" si="26"/>
        <v>JESÚS MARÍA, MATEHUALA</v>
      </c>
      <c r="C1707" s="708">
        <v>28</v>
      </c>
      <c r="D1707" s="707" t="s">
        <v>1908</v>
      </c>
      <c r="E1707" s="709">
        <v>20</v>
      </c>
      <c r="F1707" s="707" t="s">
        <v>170</v>
      </c>
      <c r="G1707" s="710" t="s">
        <v>385</v>
      </c>
      <c r="H1707" s="709">
        <v>1</v>
      </c>
      <c r="J1707" s="697"/>
    </row>
    <row r="1708" spans="2:10" x14ac:dyDescent="0.2">
      <c r="B1708" s="707" t="str">
        <f t="shared" si="26"/>
        <v>JESÚS MARÍA, SAN LUIS POTOSÍ</v>
      </c>
      <c r="C1708" s="708">
        <v>428</v>
      </c>
      <c r="D1708" s="707" t="s">
        <v>1908</v>
      </c>
      <c r="E1708" s="709">
        <v>28</v>
      </c>
      <c r="F1708" s="707" t="s">
        <v>239</v>
      </c>
      <c r="G1708" s="710" t="s">
        <v>385</v>
      </c>
      <c r="H1708" s="709">
        <v>1</v>
      </c>
      <c r="J1708" s="697"/>
    </row>
    <row r="1709" spans="2:10" x14ac:dyDescent="0.2">
      <c r="B1709" s="707" t="str">
        <f t="shared" si="26"/>
        <v>JESÚS MARÍA, SANTO DOMINGO</v>
      </c>
      <c r="C1709" s="708">
        <v>15</v>
      </c>
      <c r="D1709" s="707" t="s">
        <v>1908</v>
      </c>
      <c r="E1709" s="709">
        <v>33</v>
      </c>
      <c r="F1709" s="707" t="s">
        <v>220</v>
      </c>
      <c r="G1709" s="710" t="s">
        <v>385</v>
      </c>
      <c r="H1709" s="709">
        <v>1</v>
      </c>
      <c r="J1709" s="697"/>
    </row>
    <row r="1710" spans="2:10" x14ac:dyDescent="0.2">
      <c r="B1710" s="707" t="str">
        <f t="shared" si="26"/>
        <v>JESÚS MARÍA, VILLA DE REYES</v>
      </c>
      <c r="C1710" s="708">
        <v>23</v>
      </c>
      <c r="D1710" s="707" t="s">
        <v>1908</v>
      </c>
      <c r="E1710" s="709">
        <v>50</v>
      </c>
      <c r="F1710" s="707" t="s">
        <v>208</v>
      </c>
      <c r="G1710" s="710" t="s">
        <v>385</v>
      </c>
      <c r="H1710" s="709">
        <v>1</v>
      </c>
      <c r="J1710" s="697"/>
    </row>
    <row r="1711" spans="2:10" x14ac:dyDescent="0.2">
      <c r="B1711" s="707" t="str">
        <f t="shared" si="26"/>
        <v>JESÚS MEDINA SILVA, SOLEDAD DE GRACIANO SÁNCHEZ</v>
      </c>
      <c r="C1711" s="708">
        <v>207</v>
      </c>
      <c r="D1711" s="707" t="s">
        <v>1909</v>
      </c>
      <c r="E1711" s="709">
        <v>35</v>
      </c>
      <c r="F1711" s="707" t="s">
        <v>264</v>
      </c>
      <c r="G1711" s="710" t="s">
        <v>385</v>
      </c>
      <c r="H1711" s="709">
        <v>1</v>
      </c>
      <c r="J1711" s="697"/>
    </row>
    <row r="1712" spans="2:10" x14ac:dyDescent="0.2">
      <c r="B1712" s="707" t="str">
        <f t="shared" si="26"/>
        <v>JILIM TANTOCOY TRES, HUEHUETLÁN</v>
      </c>
      <c r="C1712" s="708">
        <v>5</v>
      </c>
      <c r="D1712" s="707" t="s">
        <v>1910</v>
      </c>
      <c r="E1712" s="709">
        <v>18</v>
      </c>
      <c r="F1712" s="707" t="s">
        <v>196</v>
      </c>
      <c r="G1712" s="710" t="s">
        <v>385</v>
      </c>
      <c r="H1712" s="709">
        <v>1</v>
      </c>
      <c r="J1712" s="697"/>
    </row>
    <row r="1713" spans="2:10" x14ac:dyDescent="0.2">
      <c r="B1713" s="707" t="str">
        <f t="shared" si="26"/>
        <v>JIMÉNEZ, VILLA DE REYES</v>
      </c>
      <c r="C1713" s="708">
        <v>24</v>
      </c>
      <c r="D1713" s="707" t="s">
        <v>1911</v>
      </c>
      <c r="E1713" s="709">
        <v>50</v>
      </c>
      <c r="F1713" s="707" t="s">
        <v>208</v>
      </c>
      <c r="G1713" s="710" t="s">
        <v>385</v>
      </c>
      <c r="H1713" s="709">
        <v>1</v>
      </c>
      <c r="J1713" s="697"/>
    </row>
    <row r="1714" spans="2:10" x14ac:dyDescent="0.2">
      <c r="B1714" s="707" t="str">
        <f t="shared" si="26"/>
        <v>JOL JA, TANCANHUITZ</v>
      </c>
      <c r="C1714" s="708">
        <v>110</v>
      </c>
      <c r="D1714" s="707" t="s">
        <v>1912</v>
      </c>
      <c r="E1714" s="709">
        <v>12</v>
      </c>
      <c r="F1714" s="707" t="s">
        <v>252</v>
      </c>
      <c r="G1714" s="710" t="s">
        <v>385</v>
      </c>
      <c r="H1714" s="709">
        <v>1</v>
      </c>
      <c r="J1714" s="697"/>
    </row>
    <row r="1715" spans="2:10" x14ac:dyDescent="0.2">
      <c r="B1715" s="707" t="str">
        <f t="shared" si="26"/>
        <v>JOL MOM, AQUISMÓN</v>
      </c>
      <c r="C1715" s="708">
        <v>50</v>
      </c>
      <c r="D1715" s="707" t="s">
        <v>1913</v>
      </c>
      <c r="E1715" s="709">
        <v>3</v>
      </c>
      <c r="F1715" s="707" t="s">
        <v>146</v>
      </c>
      <c r="G1715" s="710" t="s">
        <v>385</v>
      </c>
      <c r="H1715" s="709">
        <v>1</v>
      </c>
      <c r="J1715" s="697"/>
    </row>
    <row r="1716" spans="2:10" x14ac:dyDescent="0.2">
      <c r="B1716" s="707" t="str">
        <f t="shared" si="26"/>
        <v>JOMTÉ EUREKA, AQUISMÓN</v>
      </c>
      <c r="C1716" s="708">
        <v>312</v>
      </c>
      <c r="D1716" s="707" t="s">
        <v>1914</v>
      </c>
      <c r="E1716" s="709">
        <v>3</v>
      </c>
      <c r="F1716" s="707" t="s">
        <v>146</v>
      </c>
      <c r="G1716" s="710" t="s">
        <v>385</v>
      </c>
      <c r="H1716" s="709">
        <v>1</v>
      </c>
      <c r="J1716" s="697"/>
    </row>
    <row r="1717" spans="2:10" x14ac:dyDescent="0.2">
      <c r="B1717" s="707" t="str">
        <f t="shared" si="26"/>
        <v>JOPOY, TANCANHUITZ</v>
      </c>
      <c r="C1717" s="708">
        <v>44</v>
      </c>
      <c r="D1717" s="707" t="s">
        <v>1915</v>
      </c>
      <c r="E1717" s="709">
        <v>12</v>
      </c>
      <c r="F1717" s="707" t="s">
        <v>252</v>
      </c>
      <c r="G1717" s="710" t="s">
        <v>385</v>
      </c>
      <c r="H1717" s="709">
        <v>1</v>
      </c>
      <c r="J1717" s="697"/>
    </row>
    <row r="1718" spans="2:10" x14ac:dyDescent="0.2">
      <c r="B1718" s="707" t="str">
        <f t="shared" si="26"/>
        <v>JÓPOYMOM PRIMERA SECCIÓN, TANCANHUITZ</v>
      </c>
      <c r="C1718" s="708">
        <v>15</v>
      </c>
      <c r="D1718" s="707" t="s">
        <v>1916</v>
      </c>
      <c r="E1718" s="709">
        <v>12</v>
      </c>
      <c r="F1718" s="707" t="s">
        <v>252</v>
      </c>
      <c r="G1718" s="710" t="s">
        <v>385</v>
      </c>
      <c r="H1718" s="709">
        <v>1</v>
      </c>
      <c r="J1718" s="697"/>
    </row>
    <row r="1719" spans="2:10" x14ac:dyDescent="0.2">
      <c r="B1719" s="707" t="str">
        <f t="shared" si="26"/>
        <v>JÓPOYMOM SEGUNDA SECCIÓN, TANCANHUITZ</v>
      </c>
      <c r="C1719" s="708">
        <v>168</v>
      </c>
      <c r="D1719" s="707" t="s">
        <v>1917</v>
      </c>
      <c r="E1719" s="709">
        <v>12</v>
      </c>
      <c r="F1719" s="707" t="s">
        <v>252</v>
      </c>
      <c r="G1719" s="710" t="s">
        <v>385</v>
      </c>
      <c r="H1719" s="709">
        <v>1</v>
      </c>
      <c r="J1719" s="697"/>
    </row>
    <row r="1720" spans="2:10" x14ac:dyDescent="0.2">
      <c r="B1720" s="713" t="str">
        <f t="shared" si="26"/>
        <v>JOSEFINA ARIAS (EJIDO MILPILLAS), SAN LUIS POTOSÍ</v>
      </c>
      <c r="C1720" s="714">
        <v>514</v>
      </c>
      <c r="D1720" s="713" t="s">
        <v>1918</v>
      </c>
      <c r="E1720" s="715">
        <v>28</v>
      </c>
      <c r="F1720" s="713" t="s">
        <v>239</v>
      </c>
      <c r="G1720" s="716" t="s">
        <v>386</v>
      </c>
      <c r="H1720" s="715">
        <v>2</v>
      </c>
      <c r="J1720" s="697"/>
    </row>
    <row r="1721" spans="2:10" x14ac:dyDescent="0.2">
      <c r="B1721" s="707" t="str">
        <f t="shared" si="26"/>
        <v>JOYA DE CABALLOS (JOYA DE JESÚS), RIOVERDE</v>
      </c>
      <c r="C1721" s="708">
        <v>137</v>
      </c>
      <c r="D1721" s="707" t="s">
        <v>1919</v>
      </c>
      <c r="E1721" s="709">
        <v>24</v>
      </c>
      <c r="F1721" s="707" t="s">
        <v>175</v>
      </c>
      <c r="G1721" s="710" t="s">
        <v>385</v>
      </c>
      <c r="H1721" s="709">
        <v>1</v>
      </c>
      <c r="J1721" s="697"/>
    </row>
    <row r="1722" spans="2:10" x14ac:dyDescent="0.2">
      <c r="B1722" s="707" t="str">
        <f t="shared" si="26"/>
        <v>JOYA DE IPAZOTES, RIOVERDE</v>
      </c>
      <c r="C1722" s="708">
        <v>116</v>
      </c>
      <c r="D1722" s="707" t="s">
        <v>1920</v>
      </c>
      <c r="E1722" s="709">
        <v>24</v>
      </c>
      <c r="F1722" s="707" t="s">
        <v>175</v>
      </c>
      <c r="G1722" s="710" t="s">
        <v>385</v>
      </c>
      <c r="H1722" s="709">
        <v>1</v>
      </c>
      <c r="J1722" s="697"/>
    </row>
    <row r="1723" spans="2:10" x14ac:dyDescent="0.2">
      <c r="B1723" s="707" t="str">
        <f t="shared" si="26"/>
        <v>JOYA DE LA ESPERANZA, TAMASOPO</v>
      </c>
      <c r="C1723" s="708">
        <v>108</v>
      </c>
      <c r="D1723" s="707" t="s">
        <v>1921</v>
      </c>
      <c r="E1723" s="709">
        <v>36</v>
      </c>
      <c r="F1723" s="707" t="s">
        <v>259</v>
      </c>
      <c r="G1723" s="710" t="s">
        <v>385</v>
      </c>
      <c r="H1723" s="709">
        <v>1</v>
      </c>
      <c r="J1723" s="697"/>
    </row>
    <row r="1724" spans="2:10" x14ac:dyDescent="0.2">
      <c r="B1724" s="707" t="str">
        <f t="shared" si="26"/>
        <v>JOYA DE LAS VACAS, AQUISMÓN</v>
      </c>
      <c r="C1724" s="708">
        <v>11</v>
      </c>
      <c r="D1724" s="707" t="s">
        <v>1922</v>
      </c>
      <c r="E1724" s="709">
        <v>3</v>
      </c>
      <c r="F1724" s="707" t="s">
        <v>146</v>
      </c>
      <c r="G1724" s="710" t="s">
        <v>385</v>
      </c>
      <c r="H1724" s="709">
        <v>1</v>
      </c>
      <c r="J1724" s="697"/>
    </row>
    <row r="1725" spans="2:10" x14ac:dyDescent="0.2">
      <c r="B1725" s="707" t="str">
        <f t="shared" si="26"/>
        <v>JOYA DE LOS NOVILLOS, TAMASOPO</v>
      </c>
      <c r="C1725" s="708">
        <v>154</v>
      </c>
      <c r="D1725" s="707" t="s">
        <v>1923</v>
      </c>
      <c r="E1725" s="709">
        <v>36</v>
      </c>
      <c r="F1725" s="707" t="s">
        <v>259</v>
      </c>
      <c r="G1725" s="710" t="s">
        <v>385</v>
      </c>
      <c r="H1725" s="709">
        <v>1</v>
      </c>
      <c r="J1725" s="697"/>
    </row>
    <row r="1726" spans="2:10" x14ac:dyDescent="0.2">
      <c r="B1726" s="707" t="str">
        <f t="shared" si="26"/>
        <v>JOYA DE LUNA, CERRITOS</v>
      </c>
      <c r="C1726" s="708">
        <v>11</v>
      </c>
      <c r="D1726" s="707" t="s">
        <v>1924</v>
      </c>
      <c r="E1726" s="709">
        <v>8</v>
      </c>
      <c r="F1726" s="707" t="s">
        <v>159</v>
      </c>
      <c r="G1726" s="710" t="s">
        <v>385</v>
      </c>
      <c r="H1726" s="709">
        <v>1</v>
      </c>
      <c r="J1726" s="697"/>
    </row>
    <row r="1727" spans="2:10" x14ac:dyDescent="0.2">
      <c r="B1727" s="707" t="str">
        <f t="shared" si="26"/>
        <v>JOYA DE PALMA REAL, SANTA CATARINA</v>
      </c>
      <c r="C1727" s="708">
        <v>76</v>
      </c>
      <c r="D1727" s="707" t="s">
        <v>1925</v>
      </c>
      <c r="E1727" s="709">
        <v>31</v>
      </c>
      <c r="F1727" s="707" t="s">
        <v>254</v>
      </c>
      <c r="G1727" s="710" t="s">
        <v>385</v>
      </c>
      <c r="H1727" s="709">
        <v>1</v>
      </c>
      <c r="J1727" s="697"/>
    </row>
    <row r="1728" spans="2:10" x14ac:dyDescent="0.2">
      <c r="B1728" s="707" t="str">
        <f t="shared" si="26"/>
        <v>JOYA DEL DURAZNO, RIOVERDE</v>
      </c>
      <c r="C1728" s="708">
        <v>148</v>
      </c>
      <c r="D1728" s="707" t="s">
        <v>1926</v>
      </c>
      <c r="E1728" s="709">
        <v>24</v>
      </c>
      <c r="F1728" s="707" t="s">
        <v>175</v>
      </c>
      <c r="G1728" s="710" t="s">
        <v>385</v>
      </c>
      <c r="H1728" s="709">
        <v>1</v>
      </c>
      <c r="J1728" s="697"/>
    </row>
    <row r="1729" spans="2:10" x14ac:dyDescent="0.2">
      <c r="B1729" s="707" t="str">
        <f t="shared" si="26"/>
        <v>JOYA DEL DURAZNO, XILITLA</v>
      </c>
      <c r="C1729" s="708">
        <v>141</v>
      </c>
      <c r="D1729" s="707" t="s">
        <v>1926</v>
      </c>
      <c r="E1729" s="709">
        <v>54</v>
      </c>
      <c r="F1729" s="707" t="s">
        <v>326</v>
      </c>
      <c r="G1729" s="710" t="s">
        <v>385</v>
      </c>
      <c r="H1729" s="709">
        <v>1</v>
      </c>
      <c r="J1729" s="697"/>
    </row>
    <row r="1730" spans="2:10" x14ac:dyDescent="0.2">
      <c r="B1730" s="707" t="str">
        <f t="shared" si="26"/>
        <v>JOYA DEL GAVILÁN, SANTA CATARINA</v>
      </c>
      <c r="C1730" s="708">
        <v>124</v>
      </c>
      <c r="D1730" s="707" t="s">
        <v>1927</v>
      </c>
      <c r="E1730" s="709">
        <v>31</v>
      </c>
      <c r="F1730" s="707" t="s">
        <v>254</v>
      </c>
      <c r="G1730" s="710" t="s">
        <v>385</v>
      </c>
      <c r="H1730" s="709">
        <v>1</v>
      </c>
      <c r="J1730" s="697"/>
    </row>
    <row r="1731" spans="2:10" x14ac:dyDescent="0.2">
      <c r="B1731" s="707" t="str">
        <f t="shared" si="26"/>
        <v>JOYA DEL GUAYABO, SANTA CATARINA</v>
      </c>
      <c r="C1731" s="708">
        <v>51</v>
      </c>
      <c r="D1731" s="707" t="s">
        <v>1928</v>
      </c>
      <c r="E1731" s="709">
        <v>31</v>
      </c>
      <c r="F1731" s="707" t="s">
        <v>254</v>
      </c>
      <c r="G1731" s="710" t="s">
        <v>385</v>
      </c>
      <c r="H1731" s="709">
        <v>1</v>
      </c>
      <c r="J1731" s="697"/>
    </row>
    <row r="1732" spans="2:10" x14ac:dyDescent="0.2">
      <c r="B1732" s="707" t="str">
        <f t="shared" si="26"/>
        <v>JOYA DEL LIMÓN, AQUISMÓN</v>
      </c>
      <c r="C1732" s="708">
        <v>270</v>
      </c>
      <c r="D1732" s="707" t="s">
        <v>1929</v>
      </c>
      <c r="E1732" s="709">
        <v>3</v>
      </c>
      <c r="F1732" s="707" t="s">
        <v>146</v>
      </c>
      <c r="G1732" s="710" t="s">
        <v>385</v>
      </c>
      <c r="H1732" s="709">
        <v>1</v>
      </c>
      <c r="J1732" s="697"/>
    </row>
    <row r="1733" spans="2:10" x14ac:dyDescent="0.2">
      <c r="B1733" s="707" t="str">
        <f t="shared" si="26"/>
        <v>JOYA HONDA, ZARAGOZA</v>
      </c>
      <c r="C1733" s="708">
        <v>46</v>
      </c>
      <c r="D1733" s="707" t="s">
        <v>1930</v>
      </c>
      <c r="E1733" s="709">
        <v>55</v>
      </c>
      <c r="F1733" s="707" t="s">
        <v>476</v>
      </c>
      <c r="G1733" s="710" t="s">
        <v>385</v>
      </c>
      <c r="H1733" s="709">
        <v>1</v>
      </c>
      <c r="J1733" s="697"/>
    </row>
    <row r="1734" spans="2:10" x14ac:dyDescent="0.2">
      <c r="B1734" s="707" t="str">
        <f t="shared" ref="B1734:B1797" si="27">CONCATENATE(D1734,","," ",F1734)</f>
        <v>JOYAS DE SAN ISIDRO, RIOVERDE</v>
      </c>
      <c r="C1734" s="708">
        <v>149</v>
      </c>
      <c r="D1734" s="707" t="s">
        <v>1931</v>
      </c>
      <c r="E1734" s="709">
        <v>24</v>
      </c>
      <c r="F1734" s="707" t="s">
        <v>175</v>
      </c>
      <c r="G1734" s="710" t="s">
        <v>385</v>
      </c>
      <c r="H1734" s="709">
        <v>1</v>
      </c>
      <c r="J1734" s="697"/>
    </row>
    <row r="1735" spans="2:10" x14ac:dyDescent="0.2">
      <c r="B1735" s="707" t="str">
        <f t="shared" si="27"/>
        <v>JOYAS DE VENTURA, RIOVERDE</v>
      </c>
      <c r="C1735" s="708">
        <v>206</v>
      </c>
      <c r="D1735" s="707" t="s">
        <v>1932</v>
      </c>
      <c r="E1735" s="709">
        <v>24</v>
      </c>
      <c r="F1735" s="707" t="s">
        <v>175</v>
      </c>
      <c r="G1735" s="710" t="s">
        <v>385</v>
      </c>
      <c r="H1735" s="709">
        <v>1</v>
      </c>
      <c r="J1735" s="697"/>
    </row>
    <row r="1736" spans="2:10" x14ac:dyDescent="0.2">
      <c r="B1736" s="707" t="str">
        <f t="shared" si="27"/>
        <v>JOYAS DEL AGUAJE, SAN LUIS POTOSÍ</v>
      </c>
      <c r="C1736" s="708">
        <v>657</v>
      </c>
      <c r="D1736" s="707" t="s">
        <v>1933</v>
      </c>
      <c r="E1736" s="709">
        <v>28</v>
      </c>
      <c r="F1736" s="707" t="s">
        <v>239</v>
      </c>
      <c r="G1736" s="710" t="s">
        <v>385</v>
      </c>
      <c r="H1736" s="709">
        <v>1</v>
      </c>
      <c r="J1736" s="697"/>
    </row>
    <row r="1737" spans="2:10" x14ac:dyDescent="0.2">
      <c r="B1737" s="713" t="str">
        <f t="shared" si="27"/>
        <v>JOYITA DE LA CRUZ, CERRO DE SAN PEDRO</v>
      </c>
      <c r="C1737" s="714">
        <v>6</v>
      </c>
      <c r="D1737" s="713" t="s">
        <v>1934</v>
      </c>
      <c r="E1737" s="715">
        <v>9</v>
      </c>
      <c r="F1737" s="713" t="s">
        <v>162</v>
      </c>
      <c r="G1737" s="716" t="s">
        <v>386</v>
      </c>
      <c r="H1737" s="715">
        <v>2</v>
      </c>
      <c r="J1737" s="697"/>
    </row>
    <row r="1738" spans="2:10" x14ac:dyDescent="0.2">
      <c r="B1738" s="707" t="str">
        <f t="shared" si="27"/>
        <v>JOYITA DEL TRES, XILITLA</v>
      </c>
      <c r="C1738" s="708">
        <v>143</v>
      </c>
      <c r="D1738" s="707" t="s">
        <v>1935</v>
      </c>
      <c r="E1738" s="709">
        <v>54</v>
      </c>
      <c r="F1738" s="707" t="s">
        <v>326</v>
      </c>
      <c r="G1738" s="710" t="s">
        <v>385</v>
      </c>
      <c r="H1738" s="709">
        <v>1</v>
      </c>
      <c r="J1738" s="697"/>
    </row>
    <row r="1739" spans="2:10" x14ac:dyDescent="0.2">
      <c r="B1739" s="707" t="str">
        <f t="shared" si="27"/>
        <v>JOYITAS, SANTA MARÍA DEL RÍO</v>
      </c>
      <c r="C1739" s="708">
        <v>412</v>
      </c>
      <c r="D1739" s="707" t="s">
        <v>1936</v>
      </c>
      <c r="E1739" s="709">
        <v>32</v>
      </c>
      <c r="F1739" s="707" t="s">
        <v>257</v>
      </c>
      <c r="G1739" s="710" t="s">
        <v>385</v>
      </c>
      <c r="H1739" s="709">
        <v>1</v>
      </c>
      <c r="J1739" s="697"/>
    </row>
    <row r="1740" spans="2:10" x14ac:dyDescent="0.2">
      <c r="B1740" s="707" t="str">
        <f t="shared" si="27"/>
        <v>JUACHE, MOCTEZUMA</v>
      </c>
      <c r="C1740" s="708">
        <v>23</v>
      </c>
      <c r="D1740" s="707" t="s">
        <v>1937</v>
      </c>
      <c r="E1740" s="709">
        <v>22</v>
      </c>
      <c r="F1740" s="707" t="s">
        <v>213</v>
      </c>
      <c r="G1740" s="710" t="s">
        <v>385</v>
      </c>
      <c r="H1740" s="709">
        <v>1</v>
      </c>
      <c r="J1740" s="697"/>
    </row>
    <row r="1741" spans="2:10" x14ac:dyDescent="0.2">
      <c r="B1741" s="707" t="str">
        <f t="shared" si="27"/>
        <v>JUAN DIEGO, SANTA MARÍA DEL RÍO</v>
      </c>
      <c r="C1741" s="708">
        <v>332</v>
      </c>
      <c r="D1741" s="707" t="s">
        <v>1938</v>
      </c>
      <c r="E1741" s="709">
        <v>32</v>
      </c>
      <c r="F1741" s="707" t="s">
        <v>257</v>
      </c>
      <c r="G1741" s="710" t="s">
        <v>385</v>
      </c>
      <c r="H1741" s="709">
        <v>1</v>
      </c>
      <c r="J1741" s="697"/>
    </row>
    <row r="1742" spans="2:10" x14ac:dyDescent="0.2">
      <c r="B1742" s="707" t="str">
        <f t="shared" si="27"/>
        <v>JUAN DOMÍNGUEZ, VILLA JUÁREZ</v>
      </c>
      <c r="C1742" s="708">
        <v>13</v>
      </c>
      <c r="D1742" s="707" t="s">
        <v>1939</v>
      </c>
      <c r="E1742" s="709">
        <v>52</v>
      </c>
      <c r="F1742" s="707" t="s">
        <v>324</v>
      </c>
      <c r="G1742" s="710" t="s">
        <v>385</v>
      </c>
      <c r="H1742" s="709">
        <v>1</v>
      </c>
      <c r="J1742" s="697"/>
    </row>
    <row r="1743" spans="2:10" x14ac:dyDescent="0.2">
      <c r="B1743" s="707" t="str">
        <f t="shared" si="27"/>
        <v>JUAN MANUEL, MEXQUITIC DE CARMONA</v>
      </c>
      <c r="C1743" s="708">
        <v>131</v>
      </c>
      <c r="D1743" s="707" t="s">
        <v>1940</v>
      </c>
      <c r="E1743" s="709">
        <v>21</v>
      </c>
      <c r="F1743" s="707" t="s">
        <v>209</v>
      </c>
      <c r="G1743" s="710" t="s">
        <v>385</v>
      </c>
      <c r="H1743" s="709">
        <v>1</v>
      </c>
      <c r="J1743" s="697"/>
    </row>
    <row r="1744" spans="2:10" x14ac:dyDescent="0.2">
      <c r="B1744" s="713" t="str">
        <f t="shared" si="27"/>
        <v>JUAN SARABIA (CENTRO OVINO), SANTO DOMINGO</v>
      </c>
      <c r="C1744" s="714">
        <v>6</v>
      </c>
      <c r="D1744" s="713" t="s">
        <v>1941</v>
      </c>
      <c r="E1744" s="715">
        <v>33</v>
      </c>
      <c r="F1744" s="713" t="s">
        <v>220</v>
      </c>
      <c r="G1744" s="716" t="s">
        <v>386</v>
      </c>
      <c r="H1744" s="715">
        <v>2</v>
      </c>
      <c r="J1744" s="697"/>
    </row>
    <row r="1745" spans="2:10" x14ac:dyDescent="0.2">
      <c r="B1745" s="713" t="str">
        <f t="shared" si="27"/>
        <v>JUANA LÓPEZ OROZCO, SOLEDAD DE GRACIANO SÁNCHEZ</v>
      </c>
      <c r="C1745" s="714">
        <v>104</v>
      </c>
      <c r="D1745" s="713" t="s">
        <v>1942</v>
      </c>
      <c r="E1745" s="715">
        <v>35</v>
      </c>
      <c r="F1745" s="713" t="s">
        <v>264</v>
      </c>
      <c r="G1745" s="716" t="s">
        <v>386</v>
      </c>
      <c r="H1745" s="715">
        <v>2</v>
      </c>
      <c r="J1745" s="697"/>
    </row>
    <row r="1746" spans="2:10" x14ac:dyDescent="0.2">
      <c r="B1746" s="707" t="str">
        <f t="shared" si="27"/>
        <v>K'ID TÉ, SAN ANTONIO</v>
      </c>
      <c r="C1746" s="708">
        <v>67</v>
      </c>
      <c r="D1746" s="707" t="s">
        <v>1943</v>
      </c>
      <c r="E1746" s="709">
        <v>26</v>
      </c>
      <c r="F1746" s="707" t="s">
        <v>230</v>
      </c>
      <c r="G1746" s="710" t="s">
        <v>385</v>
      </c>
      <c r="H1746" s="709">
        <v>1</v>
      </c>
      <c r="J1746" s="697"/>
    </row>
    <row r="1747" spans="2:10" x14ac:dyDescent="0.2">
      <c r="B1747" s="707" t="str">
        <f t="shared" si="27"/>
        <v>KILÓMETRO 58, ZARAGOZA</v>
      </c>
      <c r="C1747" s="708">
        <v>49</v>
      </c>
      <c r="D1747" s="707" t="s">
        <v>1944</v>
      </c>
      <c r="E1747" s="709">
        <v>55</v>
      </c>
      <c r="F1747" s="707" t="s">
        <v>476</v>
      </c>
      <c r="G1747" s="710" t="s">
        <v>385</v>
      </c>
      <c r="H1747" s="709">
        <v>1</v>
      </c>
      <c r="J1747" s="697"/>
    </row>
    <row r="1748" spans="2:10" x14ac:dyDescent="0.2">
      <c r="B1748" s="713" t="str">
        <f t="shared" si="27"/>
        <v>KILÓMETRO CUARENTA Y DOS, EL NARANJO</v>
      </c>
      <c r="C1748" s="714">
        <v>42</v>
      </c>
      <c r="D1748" s="713" t="s">
        <v>1945</v>
      </c>
      <c r="E1748" s="715">
        <v>58</v>
      </c>
      <c r="F1748" s="713" t="s">
        <v>190</v>
      </c>
      <c r="G1748" s="716" t="s">
        <v>386</v>
      </c>
      <c r="H1748" s="715">
        <v>2</v>
      </c>
      <c r="J1748" s="697"/>
    </row>
    <row r="1749" spans="2:10" x14ac:dyDescent="0.2">
      <c r="B1749" s="707" t="str">
        <f t="shared" si="27"/>
        <v>KILÓMETRO CUATROCIENTOS SETENTA, TAMASOPO</v>
      </c>
      <c r="C1749" s="708">
        <v>29</v>
      </c>
      <c r="D1749" s="707" t="s">
        <v>1946</v>
      </c>
      <c r="E1749" s="709">
        <v>36</v>
      </c>
      <c r="F1749" s="707" t="s">
        <v>259</v>
      </c>
      <c r="G1749" s="710" t="s">
        <v>385</v>
      </c>
      <c r="H1749" s="709">
        <v>1</v>
      </c>
      <c r="J1749" s="697"/>
    </row>
    <row r="1750" spans="2:10" x14ac:dyDescent="0.2">
      <c r="B1750" s="707" t="str">
        <f t="shared" si="27"/>
        <v>LA ADUANA, MOCTEZUMA</v>
      </c>
      <c r="C1750" s="708">
        <v>2</v>
      </c>
      <c r="D1750" s="707" t="s">
        <v>1947</v>
      </c>
      <c r="E1750" s="709">
        <v>22</v>
      </c>
      <c r="F1750" s="707" t="s">
        <v>213</v>
      </c>
      <c r="G1750" s="710" t="s">
        <v>385</v>
      </c>
      <c r="H1750" s="709">
        <v>1</v>
      </c>
      <c r="J1750" s="697"/>
    </row>
    <row r="1751" spans="2:10" x14ac:dyDescent="0.2">
      <c r="B1751" s="707" t="str">
        <f t="shared" si="27"/>
        <v>LA AHORCADA, SANTA CATARINA</v>
      </c>
      <c r="C1751" s="708">
        <v>40</v>
      </c>
      <c r="D1751" s="707" t="s">
        <v>1948</v>
      </c>
      <c r="E1751" s="709">
        <v>31</v>
      </c>
      <c r="F1751" s="707" t="s">
        <v>254</v>
      </c>
      <c r="G1751" s="710" t="s">
        <v>385</v>
      </c>
      <c r="H1751" s="709">
        <v>1</v>
      </c>
      <c r="J1751" s="697"/>
    </row>
    <row r="1752" spans="2:10" x14ac:dyDescent="0.2">
      <c r="B1752" s="707" t="str">
        <f t="shared" si="27"/>
        <v>LA ALAMEDA, SAN LUIS POTOSÍ</v>
      </c>
      <c r="C1752" s="708">
        <v>381</v>
      </c>
      <c r="D1752" s="707" t="s">
        <v>1949</v>
      </c>
      <c r="E1752" s="709">
        <v>28</v>
      </c>
      <c r="F1752" s="707" t="s">
        <v>239</v>
      </c>
      <c r="G1752" s="710" t="s">
        <v>385</v>
      </c>
      <c r="H1752" s="709">
        <v>1</v>
      </c>
      <c r="J1752" s="697"/>
    </row>
    <row r="1753" spans="2:10" x14ac:dyDescent="0.2">
      <c r="B1753" s="707" t="str">
        <f t="shared" si="27"/>
        <v>LA ALBERCA, CATORCE</v>
      </c>
      <c r="C1753" s="708">
        <v>6</v>
      </c>
      <c r="D1753" s="707" t="s">
        <v>1950</v>
      </c>
      <c r="E1753" s="709">
        <v>6</v>
      </c>
      <c r="F1753" s="707" t="s">
        <v>580</v>
      </c>
      <c r="G1753" s="710" t="s">
        <v>385</v>
      </c>
      <c r="H1753" s="709">
        <v>1</v>
      </c>
      <c r="J1753" s="697"/>
    </row>
    <row r="1754" spans="2:10" x14ac:dyDescent="0.2">
      <c r="B1754" s="707" t="str">
        <f t="shared" si="27"/>
        <v>LA ALCOHOLERA, VILLA DE REYES</v>
      </c>
      <c r="C1754" s="708">
        <v>4</v>
      </c>
      <c r="D1754" s="707" t="s">
        <v>1951</v>
      </c>
      <c r="E1754" s="709">
        <v>50</v>
      </c>
      <c r="F1754" s="707" t="s">
        <v>208</v>
      </c>
      <c r="G1754" s="710" t="s">
        <v>385</v>
      </c>
      <c r="H1754" s="709">
        <v>1</v>
      </c>
      <c r="J1754" s="697"/>
    </row>
    <row r="1755" spans="2:10" x14ac:dyDescent="0.2">
      <c r="B1755" s="707" t="str">
        <f t="shared" si="27"/>
        <v>LA ALDEA, RIOVERDE</v>
      </c>
      <c r="C1755" s="708">
        <v>324</v>
      </c>
      <c r="D1755" s="707" t="s">
        <v>1952</v>
      </c>
      <c r="E1755" s="709">
        <v>24</v>
      </c>
      <c r="F1755" s="707" t="s">
        <v>175</v>
      </c>
      <c r="G1755" s="710" t="s">
        <v>385</v>
      </c>
      <c r="H1755" s="709">
        <v>1</v>
      </c>
      <c r="J1755" s="697"/>
    </row>
    <row r="1756" spans="2:10" x14ac:dyDescent="0.2">
      <c r="B1756" s="707" t="str">
        <f t="shared" si="27"/>
        <v>LA ALMARCIGUERA, SAN CIRO DE ACOSTA</v>
      </c>
      <c r="C1756" s="708">
        <v>6</v>
      </c>
      <c r="D1756" s="707" t="s">
        <v>1953</v>
      </c>
      <c r="E1756" s="709">
        <v>27</v>
      </c>
      <c r="F1756" s="707" t="s">
        <v>234</v>
      </c>
      <c r="G1756" s="710" t="s">
        <v>385</v>
      </c>
      <c r="H1756" s="709">
        <v>1</v>
      </c>
      <c r="J1756" s="697"/>
    </row>
    <row r="1757" spans="2:10" x14ac:dyDescent="0.2">
      <c r="B1757" s="707" t="str">
        <f t="shared" si="27"/>
        <v>LA AMAPOLA, SAN LUIS POTOSÍ</v>
      </c>
      <c r="C1757" s="708">
        <v>213</v>
      </c>
      <c r="D1757" s="707" t="s">
        <v>1954</v>
      </c>
      <c r="E1757" s="709">
        <v>28</v>
      </c>
      <c r="F1757" s="707" t="s">
        <v>239</v>
      </c>
      <c r="G1757" s="710" t="s">
        <v>385</v>
      </c>
      <c r="H1757" s="709">
        <v>1</v>
      </c>
      <c r="J1757" s="697"/>
    </row>
    <row r="1758" spans="2:10" x14ac:dyDescent="0.2">
      <c r="B1758" s="707" t="str">
        <f t="shared" si="27"/>
        <v>LA ANGOSTURA, TAMASOPO</v>
      </c>
      <c r="C1758" s="708">
        <v>100</v>
      </c>
      <c r="D1758" s="707" t="s">
        <v>1955</v>
      </c>
      <c r="E1758" s="709">
        <v>36</v>
      </c>
      <c r="F1758" s="707" t="s">
        <v>259</v>
      </c>
      <c r="G1758" s="710" t="s">
        <v>385</v>
      </c>
      <c r="H1758" s="709">
        <v>1</v>
      </c>
      <c r="J1758" s="697"/>
    </row>
    <row r="1759" spans="2:10" x14ac:dyDescent="0.2">
      <c r="B1759" s="707" t="str">
        <f t="shared" si="27"/>
        <v>LA ANTIGUA, CIUDAD VALLES</v>
      </c>
      <c r="C1759" s="708">
        <v>351</v>
      </c>
      <c r="D1759" s="707" t="s">
        <v>1956</v>
      </c>
      <c r="E1759" s="709">
        <v>13</v>
      </c>
      <c r="F1759" s="707" t="s">
        <v>181</v>
      </c>
      <c r="G1759" s="710" t="s">
        <v>385</v>
      </c>
      <c r="H1759" s="709">
        <v>1</v>
      </c>
      <c r="J1759" s="697"/>
    </row>
    <row r="1760" spans="2:10" x14ac:dyDescent="0.2">
      <c r="B1760" s="707" t="str">
        <f t="shared" si="27"/>
        <v>LA ARDILLA, RIOVERDE</v>
      </c>
      <c r="C1760" s="708">
        <v>164</v>
      </c>
      <c r="D1760" s="707" t="s">
        <v>1957</v>
      </c>
      <c r="E1760" s="709">
        <v>24</v>
      </c>
      <c r="F1760" s="707" t="s">
        <v>175</v>
      </c>
      <c r="G1760" s="710" t="s">
        <v>385</v>
      </c>
      <c r="H1760" s="709">
        <v>1</v>
      </c>
      <c r="J1760" s="697"/>
    </row>
    <row r="1761" spans="2:10" x14ac:dyDescent="0.2">
      <c r="B1761" s="707" t="str">
        <f t="shared" si="27"/>
        <v>LA ATARJEA, SAN CIRO DE ACOSTA</v>
      </c>
      <c r="C1761" s="708">
        <v>10</v>
      </c>
      <c r="D1761" s="707" t="s">
        <v>1958</v>
      </c>
      <c r="E1761" s="709">
        <v>27</v>
      </c>
      <c r="F1761" s="707" t="s">
        <v>234</v>
      </c>
      <c r="G1761" s="710" t="s">
        <v>385</v>
      </c>
      <c r="H1761" s="709">
        <v>1</v>
      </c>
      <c r="J1761" s="697"/>
    </row>
    <row r="1762" spans="2:10" x14ac:dyDescent="0.2">
      <c r="B1762" s="707" t="str">
        <f t="shared" si="27"/>
        <v>LA BALLITA, SAN NICOLÁS TOLENTINO</v>
      </c>
      <c r="C1762" s="708">
        <v>8</v>
      </c>
      <c r="D1762" s="707" t="s">
        <v>1959</v>
      </c>
      <c r="E1762" s="709">
        <v>30</v>
      </c>
      <c r="F1762" s="707" t="s">
        <v>246</v>
      </c>
      <c r="G1762" s="710" t="s">
        <v>385</v>
      </c>
      <c r="H1762" s="709">
        <v>1</v>
      </c>
      <c r="J1762" s="697"/>
    </row>
    <row r="1763" spans="2:10" x14ac:dyDescent="0.2">
      <c r="B1763" s="707" t="str">
        <f t="shared" si="27"/>
        <v>LA BANDA, CIUDAD FERNÁNDEZ</v>
      </c>
      <c r="C1763" s="708">
        <v>120</v>
      </c>
      <c r="D1763" s="707" t="s">
        <v>1960</v>
      </c>
      <c r="E1763" s="709">
        <v>11</v>
      </c>
      <c r="F1763" s="707" t="s">
        <v>177</v>
      </c>
      <c r="G1763" s="710" t="s">
        <v>385</v>
      </c>
      <c r="H1763" s="709">
        <v>1</v>
      </c>
      <c r="J1763" s="697"/>
    </row>
    <row r="1764" spans="2:10" x14ac:dyDescent="0.2">
      <c r="B1764" s="707" t="str">
        <f t="shared" si="27"/>
        <v>LA BANDERA, TAMAZUNCHALE</v>
      </c>
      <c r="C1764" s="708">
        <v>116</v>
      </c>
      <c r="D1764" s="707" t="s">
        <v>1961</v>
      </c>
      <c r="E1764" s="709">
        <v>37</v>
      </c>
      <c r="F1764" s="707" t="s">
        <v>262</v>
      </c>
      <c r="G1764" s="710" t="s">
        <v>385</v>
      </c>
      <c r="H1764" s="709">
        <v>1</v>
      </c>
      <c r="J1764" s="697"/>
    </row>
    <row r="1765" spans="2:10" x14ac:dyDescent="0.2">
      <c r="B1765" s="707" t="str">
        <f t="shared" si="27"/>
        <v>LA BARRANCA NORTE, VENADO</v>
      </c>
      <c r="C1765" s="708">
        <v>4</v>
      </c>
      <c r="D1765" s="707" t="s">
        <v>1962</v>
      </c>
      <c r="E1765" s="709">
        <v>45</v>
      </c>
      <c r="F1765" s="707" t="s">
        <v>303</v>
      </c>
      <c r="G1765" s="710" t="s">
        <v>385</v>
      </c>
      <c r="H1765" s="709">
        <v>1</v>
      </c>
      <c r="J1765" s="697"/>
    </row>
    <row r="1766" spans="2:10" x14ac:dyDescent="0.2">
      <c r="B1766" s="707" t="str">
        <f t="shared" si="27"/>
        <v>LA BARRANCA, SAN CIRO DE ACOSTA</v>
      </c>
      <c r="C1766" s="708">
        <v>11</v>
      </c>
      <c r="D1766" s="707" t="s">
        <v>1963</v>
      </c>
      <c r="E1766" s="709">
        <v>27</v>
      </c>
      <c r="F1766" s="707" t="s">
        <v>234</v>
      </c>
      <c r="G1766" s="710" t="s">
        <v>385</v>
      </c>
      <c r="H1766" s="709">
        <v>1</v>
      </c>
      <c r="J1766" s="697"/>
    </row>
    <row r="1767" spans="2:10" x14ac:dyDescent="0.2">
      <c r="B1767" s="707" t="str">
        <f t="shared" si="27"/>
        <v>LA BARRANCA, SANTA CATARINA</v>
      </c>
      <c r="C1767" s="708">
        <v>4</v>
      </c>
      <c r="D1767" s="707" t="s">
        <v>1963</v>
      </c>
      <c r="E1767" s="709">
        <v>31</v>
      </c>
      <c r="F1767" s="707" t="s">
        <v>254</v>
      </c>
      <c r="G1767" s="710" t="s">
        <v>385</v>
      </c>
      <c r="H1767" s="709">
        <v>1</v>
      </c>
      <c r="J1767" s="697"/>
    </row>
    <row r="1768" spans="2:10" x14ac:dyDescent="0.2">
      <c r="B1768" s="713" t="str">
        <f t="shared" si="27"/>
        <v>LA BARRANCA, SANTA MARÍA DEL RÍO</v>
      </c>
      <c r="C1768" s="714">
        <v>408</v>
      </c>
      <c r="D1768" s="713" t="s">
        <v>1963</v>
      </c>
      <c r="E1768" s="715">
        <v>32</v>
      </c>
      <c r="F1768" s="713" t="s">
        <v>257</v>
      </c>
      <c r="G1768" s="716" t="s">
        <v>386</v>
      </c>
      <c r="H1768" s="715">
        <v>2</v>
      </c>
      <c r="J1768" s="697"/>
    </row>
    <row r="1769" spans="2:10" x14ac:dyDescent="0.2">
      <c r="B1769" s="707" t="str">
        <f t="shared" si="27"/>
        <v>LA BARRANCA, XILITLA</v>
      </c>
      <c r="C1769" s="708">
        <v>103</v>
      </c>
      <c r="D1769" s="707" t="s">
        <v>1963</v>
      </c>
      <c r="E1769" s="709">
        <v>54</v>
      </c>
      <c r="F1769" s="707" t="s">
        <v>326</v>
      </c>
      <c r="G1769" s="710" t="s">
        <v>385</v>
      </c>
      <c r="H1769" s="709">
        <v>1</v>
      </c>
      <c r="J1769" s="697"/>
    </row>
    <row r="1770" spans="2:10" x14ac:dyDescent="0.2">
      <c r="B1770" s="707" t="str">
        <f t="shared" si="27"/>
        <v>LA BIZNAGA, CERRITOS</v>
      </c>
      <c r="C1770" s="708">
        <v>2</v>
      </c>
      <c r="D1770" s="707" t="s">
        <v>1964</v>
      </c>
      <c r="E1770" s="709">
        <v>8</v>
      </c>
      <c r="F1770" s="707" t="s">
        <v>159</v>
      </c>
      <c r="G1770" s="710" t="s">
        <v>385</v>
      </c>
      <c r="H1770" s="709">
        <v>1</v>
      </c>
      <c r="J1770" s="697"/>
    </row>
    <row r="1771" spans="2:10" x14ac:dyDescent="0.2">
      <c r="B1771" s="713" t="str">
        <f t="shared" si="27"/>
        <v>LA BIZNAGA, VILLA DE GUADALUPE</v>
      </c>
      <c r="C1771" s="714">
        <v>5</v>
      </c>
      <c r="D1771" s="713" t="s">
        <v>1964</v>
      </c>
      <c r="E1771" s="715">
        <v>47</v>
      </c>
      <c r="F1771" s="713" t="s">
        <v>228</v>
      </c>
      <c r="G1771" s="716" t="s">
        <v>387</v>
      </c>
      <c r="H1771" s="715">
        <v>3</v>
      </c>
      <c r="J1771" s="697"/>
    </row>
    <row r="1772" spans="2:10" x14ac:dyDescent="0.2">
      <c r="B1772" s="713" t="str">
        <f t="shared" si="27"/>
        <v>LA BOCA, VILLA DE LA PAZ</v>
      </c>
      <c r="C1772" s="714">
        <v>3</v>
      </c>
      <c r="D1772" s="713" t="s">
        <v>1965</v>
      </c>
      <c r="E1772" s="715">
        <v>48</v>
      </c>
      <c r="F1772" s="713" t="s">
        <v>315</v>
      </c>
      <c r="G1772" s="716" t="s">
        <v>387</v>
      </c>
      <c r="H1772" s="715">
        <v>3</v>
      </c>
      <c r="J1772" s="697"/>
    </row>
    <row r="1773" spans="2:10" x14ac:dyDescent="0.2">
      <c r="B1773" s="707" t="str">
        <f t="shared" si="27"/>
        <v>LA BOLSA, CIUDAD VALLES</v>
      </c>
      <c r="C1773" s="708">
        <v>691</v>
      </c>
      <c r="D1773" s="707" t="s">
        <v>1966</v>
      </c>
      <c r="E1773" s="709">
        <v>13</v>
      </c>
      <c r="F1773" s="707" t="s">
        <v>181</v>
      </c>
      <c r="G1773" s="710" t="s">
        <v>385</v>
      </c>
      <c r="H1773" s="709">
        <v>1</v>
      </c>
      <c r="J1773" s="697"/>
    </row>
    <row r="1774" spans="2:10" x14ac:dyDescent="0.2">
      <c r="B1774" s="707" t="str">
        <f t="shared" si="27"/>
        <v>LA BOLSA, SALINAS</v>
      </c>
      <c r="C1774" s="708">
        <v>6</v>
      </c>
      <c r="D1774" s="707" t="s">
        <v>1966</v>
      </c>
      <c r="E1774" s="709">
        <v>25</v>
      </c>
      <c r="F1774" s="707" t="s">
        <v>165</v>
      </c>
      <c r="G1774" s="710" t="s">
        <v>385</v>
      </c>
      <c r="H1774" s="709">
        <v>1</v>
      </c>
      <c r="J1774" s="697"/>
    </row>
    <row r="1775" spans="2:10" x14ac:dyDescent="0.2">
      <c r="B1775" s="707" t="str">
        <f t="shared" si="27"/>
        <v>LA BONITA, MATEHUALA</v>
      </c>
      <c r="C1775" s="708">
        <v>5</v>
      </c>
      <c r="D1775" s="707" t="s">
        <v>1967</v>
      </c>
      <c r="E1775" s="709">
        <v>20</v>
      </c>
      <c r="F1775" s="707" t="s">
        <v>170</v>
      </c>
      <c r="G1775" s="710" t="s">
        <v>385</v>
      </c>
      <c r="H1775" s="709">
        <v>1</v>
      </c>
      <c r="J1775" s="697"/>
    </row>
    <row r="1776" spans="2:10" x14ac:dyDescent="0.2">
      <c r="B1776" s="707" t="str">
        <f t="shared" si="27"/>
        <v>LA BOQUILLA (LA PEQUEÑA IRRIGACIÓN), VILLA DE REYES</v>
      </c>
      <c r="C1776" s="708">
        <v>9</v>
      </c>
      <c r="D1776" s="707" t="s">
        <v>1968</v>
      </c>
      <c r="E1776" s="709">
        <v>50</v>
      </c>
      <c r="F1776" s="707" t="s">
        <v>208</v>
      </c>
      <c r="G1776" s="710" t="s">
        <v>385</v>
      </c>
      <c r="H1776" s="709">
        <v>1</v>
      </c>
      <c r="J1776" s="697"/>
    </row>
    <row r="1777" spans="2:10" x14ac:dyDescent="0.2">
      <c r="B1777" s="707" t="str">
        <f t="shared" si="27"/>
        <v>LA BOQUILLA, CEDRAL</v>
      </c>
      <c r="C1777" s="708">
        <v>6</v>
      </c>
      <c r="D1777" s="707" t="s">
        <v>1969</v>
      </c>
      <c r="E1777" s="709">
        <v>7</v>
      </c>
      <c r="F1777" s="707" t="s">
        <v>157</v>
      </c>
      <c r="G1777" s="710" t="s">
        <v>385</v>
      </c>
      <c r="H1777" s="709">
        <v>1</v>
      </c>
      <c r="J1777" s="697"/>
    </row>
    <row r="1778" spans="2:10" x14ac:dyDescent="0.2">
      <c r="B1778" s="707" t="str">
        <f t="shared" si="27"/>
        <v>LA BOQUILLA, GUADALCÁZAR</v>
      </c>
      <c r="C1778" s="708">
        <v>8</v>
      </c>
      <c r="D1778" s="707" t="s">
        <v>1969</v>
      </c>
      <c r="E1778" s="709">
        <v>17</v>
      </c>
      <c r="F1778" s="707" t="s">
        <v>193</v>
      </c>
      <c r="G1778" s="710" t="s">
        <v>385</v>
      </c>
      <c r="H1778" s="709">
        <v>1</v>
      </c>
      <c r="J1778" s="697"/>
    </row>
    <row r="1779" spans="2:10" x14ac:dyDescent="0.2">
      <c r="B1779" s="707" t="str">
        <f t="shared" si="27"/>
        <v>LA BOQUINETA, SANTA MARÍA DEL RÍO</v>
      </c>
      <c r="C1779" s="708">
        <v>32</v>
      </c>
      <c r="D1779" s="707" t="s">
        <v>1970</v>
      </c>
      <c r="E1779" s="709">
        <v>32</v>
      </c>
      <c r="F1779" s="707" t="s">
        <v>257</v>
      </c>
      <c r="G1779" s="710" t="s">
        <v>385</v>
      </c>
      <c r="H1779" s="709">
        <v>1</v>
      </c>
      <c r="J1779" s="697"/>
    </row>
    <row r="1780" spans="2:10" x14ac:dyDescent="0.2">
      <c r="B1780" s="707" t="str">
        <f t="shared" si="27"/>
        <v>LA BORREGA, CATORCE</v>
      </c>
      <c r="C1780" s="708">
        <v>96</v>
      </c>
      <c r="D1780" s="707" t="s">
        <v>1971</v>
      </c>
      <c r="E1780" s="709">
        <v>6</v>
      </c>
      <c r="F1780" s="707" t="s">
        <v>580</v>
      </c>
      <c r="G1780" s="710" t="s">
        <v>385</v>
      </c>
      <c r="H1780" s="709">
        <v>1</v>
      </c>
      <c r="J1780" s="697"/>
    </row>
    <row r="1781" spans="2:10" x14ac:dyDescent="0.2">
      <c r="B1781" s="707" t="str">
        <f t="shared" si="27"/>
        <v>LA BRECHA (LA BRECHA DE TANTZOTZOB), AQUISMÓN</v>
      </c>
      <c r="C1781" s="708">
        <v>108</v>
      </c>
      <c r="D1781" s="707" t="s">
        <v>1972</v>
      </c>
      <c r="E1781" s="709">
        <v>3</v>
      </c>
      <c r="F1781" s="707" t="s">
        <v>146</v>
      </c>
      <c r="G1781" s="710" t="s">
        <v>385</v>
      </c>
      <c r="H1781" s="709">
        <v>1</v>
      </c>
      <c r="J1781" s="697"/>
    </row>
    <row r="1782" spans="2:10" x14ac:dyDescent="0.2">
      <c r="B1782" s="707" t="str">
        <f t="shared" si="27"/>
        <v>LA BRECHA, TAMASOPO</v>
      </c>
      <c r="C1782" s="708">
        <v>111</v>
      </c>
      <c r="D1782" s="707" t="s">
        <v>1973</v>
      </c>
      <c r="E1782" s="709">
        <v>36</v>
      </c>
      <c r="F1782" s="707" t="s">
        <v>259</v>
      </c>
      <c r="G1782" s="710" t="s">
        <v>385</v>
      </c>
      <c r="H1782" s="709">
        <v>1</v>
      </c>
      <c r="J1782" s="697"/>
    </row>
    <row r="1783" spans="2:10" x14ac:dyDescent="0.2">
      <c r="B1783" s="713" t="str">
        <f t="shared" si="27"/>
        <v>LA CABAÑA, EL NARANJO</v>
      </c>
      <c r="C1783" s="714">
        <v>12</v>
      </c>
      <c r="D1783" s="713" t="s">
        <v>1974</v>
      </c>
      <c r="E1783" s="715">
        <v>58</v>
      </c>
      <c r="F1783" s="713" t="s">
        <v>190</v>
      </c>
      <c r="G1783" s="716" t="s">
        <v>386</v>
      </c>
      <c r="H1783" s="715">
        <v>2</v>
      </c>
      <c r="J1783" s="697"/>
    </row>
    <row r="1784" spans="2:10" x14ac:dyDescent="0.2">
      <c r="B1784" s="707" t="str">
        <f t="shared" si="27"/>
        <v>LA CABRA, MEXQUITIC DE CARMONA</v>
      </c>
      <c r="C1784" s="708">
        <v>8</v>
      </c>
      <c r="D1784" s="707" t="s">
        <v>1975</v>
      </c>
      <c r="E1784" s="709">
        <v>21</v>
      </c>
      <c r="F1784" s="707" t="s">
        <v>209</v>
      </c>
      <c r="G1784" s="710" t="s">
        <v>385</v>
      </c>
      <c r="H1784" s="709">
        <v>1</v>
      </c>
      <c r="J1784" s="697"/>
    </row>
    <row r="1785" spans="2:10" x14ac:dyDescent="0.2">
      <c r="B1785" s="707" t="str">
        <f t="shared" si="27"/>
        <v>LA CAJA, MATEHUALA</v>
      </c>
      <c r="C1785" s="708">
        <v>8</v>
      </c>
      <c r="D1785" s="707" t="s">
        <v>1976</v>
      </c>
      <c r="E1785" s="709">
        <v>20</v>
      </c>
      <c r="F1785" s="707" t="s">
        <v>170</v>
      </c>
      <c r="G1785" s="710" t="s">
        <v>385</v>
      </c>
      <c r="H1785" s="709">
        <v>1</v>
      </c>
      <c r="J1785" s="697"/>
    </row>
    <row r="1786" spans="2:10" x14ac:dyDescent="0.2">
      <c r="B1786" s="707" t="str">
        <f t="shared" si="27"/>
        <v>LA CAJA, SANTA MARÍA DEL RÍO</v>
      </c>
      <c r="C1786" s="708">
        <v>34</v>
      </c>
      <c r="D1786" s="707" t="s">
        <v>1976</v>
      </c>
      <c r="E1786" s="709">
        <v>32</v>
      </c>
      <c r="F1786" s="707" t="s">
        <v>257</v>
      </c>
      <c r="G1786" s="710" t="s">
        <v>385</v>
      </c>
      <c r="H1786" s="709">
        <v>1</v>
      </c>
      <c r="J1786" s="697"/>
    </row>
    <row r="1787" spans="2:10" x14ac:dyDescent="0.2">
      <c r="B1787" s="707" t="str">
        <f t="shared" si="27"/>
        <v>LA CALDERA, AQUISMÓN</v>
      </c>
      <c r="C1787" s="708">
        <v>5</v>
      </c>
      <c r="D1787" s="707" t="s">
        <v>1977</v>
      </c>
      <c r="E1787" s="709">
        <v>3</v>
      </c>
      <c r="F1787" s="707" t="s">
        <v>146</v>
      </c>
      <c r="G1787" s="710" t="s">
        <v>385</v>
      </c>
      <c r="H1787" s="709">
        <v>1</v>
      </c>
      <c r="J1787" s="697"/>
    </row>
    <row r="1788" spans="2:10" x14ac:dyDescent="0.2">
      <c r="B1788" s="707" t="str">
        <f t="shared" si="27"/>
        <v>LA CALDERA, SAN LUIS POTOSÍ</v>
      </c>
      <c r="C1788" s="708">
        <v>233</v>
      </c>
      <c r="D1788" s="707" t="s">
        <v>1977</v>
      </c>
      <c r="E1788" s="709">
        <v>28</v>
      </c>
      <c r="F1788" s="707" t="s">
        <v>239</v>
      </c>
      <c r="G1788" s="710" t="s">
        <v>385</v>
      </c>
      <c r="H1788" s="709">
        <v>1</v>
      </c>
      <c r="J1788" s="697"/>
    </row>
    <row r="1789" spans="2:10" x14ac:dyDescent="0.2">
      <c r="B1789" s="713" t="str">
        <f t="shared" si="27"/>
        <v>LA CALERA (SAN CAYETANO), SAN LUIS POTOSÍ</v>
      </c>
      <c r="C1789" s="714">
        <v>418</v>
      </c>
      <c r="D1789" s="713" t="s">
        <v>1978</v>
      </c>
      <c r="E1789" s="715">
        <v>28</v>
      </c>
      <c r="F1789" s="713" t="s">
        <v>239</v>
      </c>
      <c r="G1789" s="716" t="s">
        <v>387</v>
      </c>
      <c r="H1789" s="715">
        <v>3</v>
      </c>
      <c r="J1789" s="697"/>
    </row>
    <row r="1790" spans="2:10" x14ac:dyDescent="0.2">
      <c r="B1790" s="707" t="str">
        <f t="shared" si="27"/>
        <v>LA CALERA, CIUDAD VALLES</v>
      </c>
      <c r="C1790" s="708">
        <v>360</v>
      </c>
      <c r="D1790" s="707" t="s">
        <v>1979</v>
      </c>
      <c r="E1790" s="709">
        <v>13</v>
      </c>
      <c r="F1790" s="707" t="s">
        <v>181</v>
      </c>
      <c r="G1790" s="710" t="s">
        <v>385</v>
      </c>
      <c r="H1790" s="709">
        <v>1</v>
      </c>
      <c r="J1790" s="697"/>
    </row>
    <row r="1791" spans="2:10" x14ac:dyDescent="0.2">
      <c r="B1791" s="707" t="str">
        <f t="shared" si="27"/>
        <v>LA CALERA, ZARAGOZA</v>
      </c>
      <c r="C1791" s="708">
        <v>12</v>
      </c>
      <c r="D1791" s="707" t="s">
        <v>1979</v>
      </c>
      <c r="E1791" s="709">
        <v>55</v>
      </c>
      <c r="F1791" s="707" t="s">
        <v>476</v>
      </c>
      <c r="G1791" s="710" t="s">
        <v>385</v>
      </c>
      <c r="H1791" s="709">
        <v>1</v>
      </c>
      <c r="J1791" s="697"/>
    </row>
    <row r="1792" spans="2:10" x14ac:dyDescent="0.2">
      <c r="B1792" s="707" t="str">
        <f t="shared" si="27"/>
        <v>LA CALZADA DE SAN RAFAEL, CIUDAD DEL MAÍZ</v>
      </c>
      <c r="C1792" s="708">
        <v>14</v>
      </c>
      <c r="D1792" s="707" t="s">
        <v>1980</v>
      </c>
      <c r="E1792" s="709">
        <v>10</v>
      </c>
      <c r="F1792" s="707" t="s">
        <v>172</v>
      </c>
      <c r="G1792" s="710" t="s">
        <v>385</v>
      </c>
      <c r="H1792" s="709">
        <v>1</v>
      </c>
      <c r="J1792" s="697"/>
    </row>
    <row r="1793" spans="2:10" x14ac:dyDescent="0.2">
      <c r="B1793" s="707" t="str">
        <f t="shared" si="27"/>
        <v>LA CAMELIA, CIUDAD VALLES</v>
      </c>
      <c r="C1793" s="708">
        <v>326</v>
      </c>
      <c r="D1793" s="707" t="s">
        <v>1981</v>
      </c>
      <c r="E1793" s="709">
        <v>13</v>
      </c>
      <c r="F1793" s="707" t="s">
        <v>181</v>
      </c>
      <c r="G1793" s="710" t="s">
        <v>385</v>
      </c>
      <c r="H1793" s="709">
        <v>1</v>
      </c>
      <c r="J1793" s="697"/>
    </row>
    <row r="1794" spans="2:10" x14ac:dyDescent="0.2">
      <c r="B1794" s="713" t="str">
        <f t="shared" si="27"/>
        <v>LA CAMPANA DE LOS ÁLAMOS, VILLA DE GUADALUPE</v>
      </c>
      <c r="C1794" s="714">
        <v>96</v>
      </c>
      <c r="D1794" s="713" t="s">
        <v>1982</v>
      </c>
      <c r="E1794" s="715">
        <v>47</v>
      </c>
      <c r="F1794" s="713" t="s">
        <v>228</v>
      </c>
      <c r="G1794" s="716" t="s">
        <v>388</v>
      </c>
      <c r="H1794" s="715">
        <v>4</v>
      </c>
      <c r="J1794" s="697"/>
    </row>
    <row r="1795" spans="2:10" x14ac:dyDescent="0.2">
      <c r="B1795" s="707" t="str">
        <f t="shared" si="27"/>
        <v>LA CAMPANA, GUADALCÁZAR</v>
      </c>
      <c r="C1795" s="708">
        <v>113</v>
      </c>
      <c r="D1795" s="707" t="s">
        <v>1983</v>
      </c>
      <c r="E1795" s="709">
        <v>17</v>
      </c>
      <c r="F1795" s="707" t="s">
        <v>193</v>
      </c>
      <c r="G1795" s="710" t="s">
        <v>385</v>
      </c>
      <c r="H1795" s="709">
        <v>1</v>
      </c>
      <c r="J1795" s="697"/>
    </row>
    <row r="1796" spans="2:10" x14ac:dyDescent="0.2">
      <c r="B1796" s="707" t="str">
        <f t="shared" si="27"/>
        <v>LA CAMPANA, MEXQUITIC DE CARMONA</v>
      </c>
      <c r="C1796" s="708">
        <v>9</v>
      </c>
      <c r="D1796" s="707" t="s">
        <v>1983</v>
      </c>
      <c r="E1796" s="709">
        <v>21</v>
      </c>
      <c r="F1796" s="707" t="s">
        <v>209</v>
      </c>
      <c r="G1796" s="710" t="s">
        <v>385</v>
      </c>
      <c r="H1796" s="709">
        <v>1</v>
      </c>
      <c r="J1796" s="697"/>
    </row>
    <row r="1797" spans="2:10" x14ac:dyDescent="0.2">
      <c r="B1797" s="707" t="str">
        <f t="shared" si="27"/>
        <v>LA CAMPANILLA (EL FRAILE), SANTA MARÍA DEL RÍO</v>
      </c>
      <c r="C1797" s="708">
        <v>428</v>
      </c>
      <c r="D1797" s="707" t="s">
        <v>1984</v>
      </c>
      <c r="E1797" s="709">
        <v>32</v>
      </c>
      <c r="F1797" s="707" t="s">
        <v>257</v>
      </c>
      <c r="G1797" s="710" t="s">
        <v>385</v>
      </c>
      <c r="H1797" s="709">
        <v>1</v>
      </c>
      <c r="J1797" s="697"/>
    </row>
    <row r="1798" spans="2:10" x14ac:dyDescent="0.2">
      <c r="B1798" s="707" t="str">
        <f t="shared" ref="B1798:B1861" si="28">CONCATENATE(D1798,","," ",F1798)</f>
        <v>LA CANAHUILLA, SANTA MARÍA DEL RÍO</v>
      </c>
      <c r="C1798" s="708">
        <v>353</v>
      </c>
      <c r="D1798" s="707" t="s">
        <v>1985</v>
      </c>
      <c r="E1798" s="709">
        <v>32</v>
      </c>
      <c r="F1798" s="707" t="s">
        <v>257</v>
      </c>
      <c r="G1798" s="710" t="s">
        <v>385</v>
      </c>
      <c r="H1798" s="709">
        <v>1</v>
      </c>
      <c r="J1798" s="697"/>
    </row>
    <row r="1799" spans="2:10" x14ac:dyDescent="0.2">
      <c r="B1799" s="707" t="str">
        <f t="shared" si="28"/>
        <v>LA CANDELARIA, AHUALULCO</v>
      </c>
      <c r="C1799" s="708">
        <v>51</v>
      </c>
      <c r="D1799" s="707" t="s">
        <v>1986</v>
      </c>
      <c r="E1799" s="709">
        <v>1</v>
      </c>
      <c r="F1799" s="707" t="s">
        <v>202</v>
      </c>
      <c r="G1799" s="710" t="s">
        <v>385</v>
      </c>
      <c r="H1799" s="709">
        <v>1</v>
      </c>
      <c r="J1799" s="697"/>
    </row>
    <row r="1800" spans="2:10" x14ac:dyDescent="0.2">
      <c r="B1800" s="713" t="str">
        <f t="shared" si="28"/>
        <v>LA CANDELARIA, CEDRAL</v>
      </c>
      <c r="C1800" s="714">
        <v>52</v>
      </c>
      <c r="D1800" s="713" t="s">
        <v>1986</v>
      </c>
      <c r="E1800" s="715">
        <v>7</v>
      </c>
      <c r="F1800" s="713" t="s">
        <v>157</v>
      </c>
      <c r="G1800" s="716" t="s">
        <v>387</v>
      </c>
      <c r="H1800" s="715">
        <v>3</v>
      </c>
      <c r="J1800" s="697"/>
    </row>
    <row r="1801" spans="2:10" x14ac:dyDescent="0.2">
      <c r="B1801" s="707" t="str">
        <f t="shared" si="28"/>
        <v>LA CANDELARIA, TAMPAMOLÓN CORONA</v>
      </c>
      <c r="C1801" s="708">
        <v>10</v>
      </c>
      <c r="D1801" s="707" t="s">
        <v>1986</v>
      </c>
      <c r="E1801" s="709">
        <v>39</v>
      </c>
      <c r="F1801" s="707" t="s">
        <v>276</v>
      </c>
      <c r="G1801" s="710" t="s">
        <v>385</v>
      </c>
      <c r="H1801" s="709">
        <v>1</v>
      </c>
      <c r="J1801" s="697"/>
    </row>
    <row r="1802" spans="2:10" x14ac:dyDescent="0.2">
      <c r="B1802" s="707" t="str">
        <f t="shared" si="28"/>
        <v>LA CANDELARIA, VILLA DE RAMOS</v>
      </c>
      <c r="C1802" s="708">
        <v>7</v>
      </c>
      <c r="D1802" s="707" t="s">
        <v>1986</v>
      </c>
      <c r="E1802" s="709">
        <v>49</v>
      </c>
      <c r="F1802" s="707" t="s">
        <v>216</v>
      </c>
      <c r="G1802" s="710" t="s">
        <v>385</v>
      </c>
      <c r="H1802" s="709">
        <v>1</v>
      </c>
      <c r="J1802" s="697"/>
    </row>
    <row r="1803" spans="2:10" x14ac:dyDescent="0.2">
      <c r="B1803" s="707" t="str">
        <f t="shared" si="28"/>
        <v>LA CANDELARIA, VILLA DE REYES</v>
      </c>
      <c r="C1803" s="708">
        <v>12</v>
      </c>
      <c r="D1803" s="707" t="s">
        <v>1986</v>
      </c>
      <c r="E1803" s="709">
        <v>50</v>
      </c>
      <c r="F1803" s="707" t="s">
        <v>208</v>
      </c>
      <c r="G1803" s="710" t="s">
        <v>385</v>
      </c>
      <c r="H1803" s="709">
        <v>1</v>
      </c>
      <c r="J1803" s="697"/>
    </row>
    <row r="1804" spans="2:10" x14ac:dyDescent="0.2">
      <c r="B1804" s="707" t="str">
        <f t="shared" si="28"/>
        <v>LA CANOA, LAGUNILLAS</v>
      </c>
      <c r="C1804" s="708">
        <v>4</v>
      </c>
      <c r="D1804" s="707" t="s">
        <v>1987</v>
      </c>
      <c r="E1804" s="709">
        <v>19</v>
      </c>
      <c r="F1804" s="707" t="s">
        <v>200</v>
      </c>
      <c r="G1804" s="710" t="s">
        <v>385</v>
      </c>
      <c r="H1804" s="709">
        <v>1</v>
      </c>
      <c r="J1804" s="697"/>
    </row>
    <row r="1805" spans="2:10" x14ac:dyDescent="0.2">
      <c r="B1805" s="707" t="str">
        <f t="shared" si="28"/>
        <v>LA CANOA, SANTA MARÍA DEL RÍO</v>
      </c>
      <c r="C1805" s="708">
        <v>39</v>
      </c>
      <c r="D1805" s="707" t="s">
        <v>1987</v>
      </c>
      <c r="E1805" s="709">
        <v>32</v>
      </c>
      <c r="F1805" s="707" t="s">
        <v>257</v>
      </c>
      <c r="G1805" s="710" t="s">
        <v>385</v>
      </c>
      <c r="H1805" s="709">
        <v>1</v>
      </c>
      <c r="J1805" s="697"/>
    </row>
    <row r="1806" spans="2:10" x14ac:dyDescent="0.2">
      <c r="B1806" s="707" t="str">
        <f t="shared" si="28"/>
        <v>LA CANTERA, SAN LUIS POTOSÍ</v>
      </c>
      <c r="C1806" s="708">
        <v>337</v>
      </c>
      <c r="D1806" s="707" t="s">
        <v>1988</v>
      </c>
      <c r="E1806" s="709">
        <v>28</v>
      </c>
      <c r="F1806" s="707" t="s">
        <v>239</v>
      </c>
      <c r="G1806" s="710" t="s">
        <v>385</v>
      </c>
      <c r="H1806" s="709">
        <v>1</v>
      </c>
      <c r="J1806" s="697"/>
    </row>
    <row r="1807" spans="2:10" x14ac:dyDescent="0.2">
      <c r="B1807" s="707" t="str">
        <f t="shared" si="28"/>
        <v>LA CAÑADA (LOS CORRALES), AQUISMÓN</v>
      </c>
      <c r="C1807" s="708">
        <v>93</v>
      </c>
      <c r="D1807" s="707" t="s">
        <v>1989</v>
      </c>
      <c r="E1807" s="709">
        <v>3</v>
      </c>
      <c r="F1807" s="707" t="s">
        <v>146</v>
      </c>
      <c r="G1807" s="710" t="s">
        <v>385</v>
      </c>
      <c r="H1807" s="709">
        <v>1</v>
      </c>
      <c r="J1807" s="697"/>
    </row>
    <row r="1808" spans="2:10" x14ac:dyDescent="0.2">
      <c r="B1808" s="707" t="str">
        <f t="shared" si="28"/>
        <v>LA CAÑADA SAN JUAN, VENADO</v>
      </c>
      <c r="C1808" s="708">
        <v>122</v>
      </c>
      <c r="D1808" s="707" t="s">
        <v>1990</v>
      </c>
      <c r="E1808" s="709">
        <v>45</v>
      </c>
      <c r="F1808" s="707" t="s">
        <v>303</v>
      </c>
      <c r="G1808" s="710" t="s">
        <v>385</v>
      </c>
      <c r="H1808" s="709">
        <v>1</v>
      </c>
      <c r="J1808" s="697"/>
    </row>
    <row r="1809" spans="2:10" x14ac:dyDescent="0.2">
      <c r="B1809" s="707" t="str">
        <f t="shared" si="28"/>
        <v>LA CAÑADA SANTA GERTRUDIS, SAN CIRO DE ACOSTA</v>
      </c>
      <c r="C1809" s="708">
        <v>16</v>
      </c>
      <c r="D1809" s="707" t="s">
        <v>1991</v>
      </c>
      <c r="E1809" s="709">
        <v>27</v>
      </c>
      <c r="F1809" s="707" t="s">
        <v>234</v>
      </c>
      <c r="G1809" s="710" t="s">
        <v>385</v>
      </c>
      <c r="H1809" s="709">
        <v>1</v>
      </c>
      <c r="J1809" s="697"/>
    </row>
    <row r="1810" spans="2:10" x14ac:dyDescent="0.2">
      <c r="B1810" s="707" t="str">
        <f t="shared" si="28"/>
        <v>LA CAÑADA, ALAQUINES</v>
      </c>
      <c r="C1810" s="708">
        <v>4</v>
      </c>
      <c r="D1810" s="707" t="s">
        <v>1992</v>
      </c>
      <c r="E1810" s="709">
        <v>2</v>
      </c>
      <c r="F1810" s="707" t="s">
        <v>144</v>
      </c>
      <c r="G1810" s="710" t="s">
        <v>385</v>
      </c>
      <c r="H1810" s="709">
        <v>1</v>
      </c>
      <c r="J1810" s="697"/>
    </row>
    <row r="1811" spans="2:10" x14ac:dyDescent="0.2">
      <c r="B1811" s="707" t="str">
        <f t="shared" si="28"/>
        <v>LA CAÑADA, CATORCE</v>
      </c>
      <c r="C1811" s="708">
        <v>9</v>
      </c>
      <c r="D1811" s="707" t="s">
        <v>1992</v>
      </c>
      <c r="E1811" s="709">
        <v>6</v>
      </c>
      <c r="F1811" s="707" t="s">
        <v>580</v>
      </c>
      <c r="G1811" s="710" t="s">
        <v>385</v>
      </c>
      <c r="H1811" s="709">
        <v>1</v>
      </c>
      <c r="J1811" s="697"/>
    </row>
    <row r="1812" spans="2:10" x14ac:dyDescent="0.2">
      <c r="B1812" s="707" t="str">
        <f t="shared" si="28"/>
        <v>LA CARBONERA DE ABAJO, MOCTEZUMA</v>
      </c>
      <c r="C1812" s="708">
        <v>7</v>
      </c>
      <c r="D1812" s="707" t="s">
        <v>1993</v>
      </c>
      <c r="E1812" s="709">
        <v>22</v>
      </c>
      <c r="F1812" s="707" t="s">
        <v>213</v>
      </c>
      <c r="G1812" s="710" t="s">
        <v>385</v>
      </c>
      <c r="H1812" s="709">
        <v>1</v>
      </c>
      <c r="J1812" s="697"/>
    </row>
    <row r="1813" spans="2:10" x14ac:dyDescent="0.2">
      <c r="B1813" s="707" t="str">
        <f t="shared" si="28"/>
        <v>LA CARBONERA DE ARRIBA, MOCTEZUMA</v>
      </c>
      <c r="C1813" s="708">
        <v>109</v>
      </c>
      <c r="D1813" s="707" t="s">
        <v>1994</v>
      </c>
      <c r="E1813" s="709">
        <v>22</v>
      </c>
      <c r="F1813" s="707" t="s">
        <v>213</v>
      </c>
      <c r="G1813" s="710" t="s">
        <v>385</v>
      </c>
      <c r="H1813" s="709">
        <v>1</v>
      </c>
      <c r="J1813" s="697"/>
    </row>
    <row r="1814" spans="2:10" x14ac:dyDescent="0.2">
      <c r="B1814" s="707" t="str">
        <f t="shared" si="28"/>
        <v>LA CARBONERA, SANTA MARÍA DEL RÍO</v>
      </c>
      <c r="C1814" s="708">
        <v>46</v>
      </c>
      <c r="D1814" s="707" t="s">
        <v>1995</v>
      </c>
      <c r="E1814" s="709">
        <v>32</v>
      </c>
      <c r="F1814" s="707" t="s">
        <v>257</v>
      </c>
      <c r="G1814" s="710" t="s">
        <v>385</v>
      </c>
      <c r="H1814" s="709">
        <v>1</v>
      </c>
      <c r="J1814" s="697"/>
    </row>
    <row r="1815" spans="2:10" x14ac:dyDescent="0.2">
      <c r="B1815" s="707" t="str">
        <f t="shared" si="28"/>
        <v>LA CARDONA, ARMADILLO DE LOS INFANTE</v>
      </c>
      <c r="C1815" s="708">
        <v>10</v>
      </c>
      <c r="D1815" s="707" t="s">
        <v>1996</v>
      </c>
      <c r="E1815" s="709">
        <v>4</v>
      </c>
      <c r="F1815" s="707" t="s">
        <v>148</v>
      </c>
      <c r="G1815" s="710" t="s">
        <v>385</v>
      </c>
      <c r="H1815" s="709">
        <v>1</v>
      </c>
      <c r="J1815" s="697"/>
    </row>
    <row r="1816" spans="2:10" x14ac:dyDescent="0.2">
      <c r="B1816" s="707" t="str">
        <f t="shared" si="28"/>
        <v>LA CARDONA, SANTA MARÍA DEL RÍO</v>
      </c>
      <c r="C1816" s="708">
        <v>47</v>
      </c>
      <c r="D1816" s="707" t="s">
        <v>1996</v>
      </c>
      <c r="E1816" s="709">
        <v>32</v>
      </c>
      <c r="F1816" s="707" t="s">
        <v>257</v>
      </c>
      <c r="G1816" s="710" t="s">
        <v>385</v>
      </c>
      <c r="H1816" s="709">
        <v>1</v>
      </c>
      <c r="J1816" s="697"/>
    </row>
    <row r="1817" spans="2:10" x14ac:dyDescent="0.2">
      <c r="B1817" s="707" t="str">
        <f t="shared" si="28"/>
        <v>LA CARDONA, VILLA JUÁREZ</v>
      </c>
      <c r="C1817" s="708">
        <v>5</v>
      </c>
      <c r="D1817" s="707" t="s">
        <v>1996</v>
      </c>
      <c r="E1817" s="709">
        <v>52</v>
      </c>
      <c r="F1817" s="707" t="s">
        <v>324</v>
      </c>
      <c r="G1817" s="710" t="s">
        <v>385</v>
      </c>
      <c r="H1817" s="709">
        <v>1</v>
      </c>
      <c r="J1817" s="697"/>
    </row>
    <row r="1818" spans="2:10" x14ac:dyDescent="0.2">
      <c r="B1818" s="707" t="str">
        <f t="shared" si="28"/>
        <v>LA CARDONCITA, CATORCE</v>
      </c>
      <c r="C1818" s="708">
        <v>10</v>
      </c>
      <c r="D1818" s="707" t="s">
        <v>1997</v>
      </c>
      <c r="E1818" s="709">
        <v>6</v>
      </c>
      <c r="F1818" s="707" t="s">
        <v>580</v>
      </c>
      <c r="G1818" s="710" t="s">
        <v>385</v>
      </c>
      <c r="H1818" s="709">
        <v>1</v>
      </c>
      <c r="J1818" s="697"/>
    </row>
    <row r="1819" spans="2:10" x14ac:dyDescent="0.2">
      <c r="B1819" s="707" t="str">
        <f t="shared" si="28"/>
        <v>LA CARPA, MOCTEZUMA</v>
      </c>
      <c r="C1819" s="708">
        <v>8</v>
      </c>
      <c r="D1819" s="707" t="s">
        <v>1998</v>
      </c>
      <c r="E1819" s="709">
        <v>22</v>
      </c>
      <c r="F1819" s="707" t="s">
        <v>213</v>
      </c>
      <c r="G1819" s="710" t="s">
        <v>385</v>
      </c>
      <c r="H1819" s="709">
        <v>1</v>
      </c>
      <c r="J1819" s="697"/>
    </row>
    <row r="1820" spans="2:10" x14ac:dyDescent="0.2">
      <c r="B1820" s="707" t="str">
        <f t="shared" si="28"/>
        <v>LA CATEDRAL, SANTA MARÍA DEL RÍO</v>
      </c>
      <c r="C1820" s="708">
        <v>50</v>
      </c>
      <c r="D1820" s="707" t="s">
        <v>1999</v>
      </c>
      <c r="E1820" s="709">
        <v>32</v>
      </c>
      <c r="F1820" s="707" t="s">
        <v>257</v>
      </c>
      <c r="G1820" s="710" t="s">
        <v>385</v>
      </c>
      <c r="H1820" s="709">
        <v>1</v>
      </c>
      <c r="J1820" s="697"/>
    </row>
    <row r="1821" spans="2:10" x14ac:dyDescent="0.2">
      <c r="B1821" s="707" t="str">
        <f t="shared" si="28"/>
        <v>LA CECILIA, VILLA DE ARISTA</v>
      </c>
      <c r="C1821" s="708">
        <v>101</v>
      </c>
      <c r="D1821" s="707" t="s">
        <v>2000</v>
      </c>
      <c r="E1821" s="709">
        <v>56</v>
      </c>
      <c r="F1821" s="707" t="s">
        <v>308</v>
      </c>
      <c r="G1821" s="710" t="s">
        <v>385</v>
      </c>
      <c r="H1821" s="709">
        <v>1</v>
      </c>
      <c r="J1821" s="697"/>
    </row>
    <row r="1822" spans="2:10" x14ac:dyDescent="0.2">
      <c r="B1822" s="707" t="str">
        <f t="shared" si="28"/>
        <v>LA CEIBA, SAN MARTÍN CHALCHICUAUTLA</v>
      </c>
      <c r="C1822" s="708">
        <v>18</v>
      </c>
      <c r="D1822" s="707" t="s">
        <v>2001</v>
      </c>
      <c r="E1822" s="709">
        <v>29</v>
      </c>
      <c r="F1822" s="707" t="s">
        <v>242</v>
      </c>
      <c r="G1822" s="710" t="s">
        <v>385</v>
      </c>
      <c r="H1822" s="709">
        <v>1</v>
      </c>
      <c r="J1822" s="697"/>
    </row>
    <row r="1823" spans="2:10" x14ac:dyDescent="0.2">
      <c r="B1823" s="707" t="str">
        <f t="shared" si="28"/>
        <v>LA CEIBA, TAMAZUNCHALE</v>
      </c>
      <c r="C1823" s="708">
        <v>305</v>
      </c>
      <c r="D1823" s="707" t="s">
        <v>2001</v>
      </c>
      <c r="E1823" s="709">
        <v>37</v>
      </c>
      <c r="F1823" s="707" t="s">
        <v>262</v>
      </c>
      <c r="G1823" s="710" t="s">
        <v>385</v>
      </c>
      <c r="H1823" s="709">
        <v>1</v>
      </c>
      <c r="J1823" s="697"/>
    </row>
    <row r="1824" spans="2:10" x14ac:dyDescent="0.2">
      <c r="B1824" s="707" t="str">
        <f t="shared" si="28"/>
        <v>LA CEIBA, TAMUÍN</v>
      </c>
      <c r="C1824" s="708">
        <v>16</v>
      </c>
      <c r="D1824" s="707" t="s">
        <v>2001</v>
      </c>
      <c r="E1824" s="709">
        <v>40</v>
      </c>
      <c r="F1824" s="707" t="s">
        <v>279</v>
      </c>
      <c r="G1824" s="710" t="s">
        <v>385</v>
      </c>
      <c r="H1824" s="709">
        <v>1</v>
      </c>
      <c r="J1824" s="697"/>
    </row>
    <row r="1825" spans="2:10" x14ac:dyDescent="0.2">
      <c r="B1825" s="707" t="str">
        <f t="shared" si="28"/>
        <v>LA CEIBA, XILITLA</v>
      </c>
      <c r="C1825" s="708">
        <v>249</v>
      </c>
      <c r="D1825" s="707" t="s">
        <v>2001</v>
      </c>
      <c r="E1825" s="709">
        <v>54</v>
      </c>
      <c r="F1825" s="707" t="s">
        <v>326</v>
      </c>
      <c r="G1825" s="710" t="s">
        <v>385</v>
      </c>
      <c r="H1825" s="709">
        <v>1</v>
      </c>
      <c r="J1825" s="697"/>
    </row>
    <row r="1826" spans="2:10" x14ac:dyDescent="0.2">
      <c r="B1826" s="707" t="str">
        <f t="shared" si="28"/>
        <v>LA CEIBITA, SAN MARTÍN CHALCHICUAUTLA</v>
      </c>
      <c r="C1826" s="708">
        <v>17</v>
      </c>
      <c r="D1826" s="707" t="s">
        <v>2002</v>
      </c>
      <c r="E1826" s="709">
        <v>29</v>
      </c>
      <c r="F1826" s="707" t="s">
        <v>242</v>
      </c>
      <c r="G1826" s="710" t="s">
        <v>385</v>
      </c>
      <c r="H1826" s="709">
        <v>1</v>
      </c>
      <c r="J1826" s="697"/>
    </row>
    <row r="1827" spans="2:10" x14ac:dyDescent="0.2">
      <c r="B1827" s="707" t="str">
        <f t="shared" si="28"/>
        <v>LA CERCADA, SANTA CATARINA</v>
      </c>
      <c r="C1827" s="708">
        <v>42</v>
      </c>
      <c r="D1827" s="707" t="s">
        <v>2003</v>
      </c>
      <c r="E1827" s="709">
        <v>31</v>
      </c>
      <c r="F1827" s="707" t="s">
        <v>254</v>
      </c>
      <c r="G1827" s="710" t="s">
        <v>385</v>
      </c>
      <c r="H1827" s="709">
        <v>1</v>
      </c>
      <c r="J1827" s="697"/>
    </row>
    <row r="1828" spans="2:10" x14ac:dyDescent="0.2">
      <c r="B1828" s="707" t="str">
        <f t="shared" si="28"/>
        <v>LA CHACA, RAYÓN</v>
      </c>
      <c r="C1828" s="708">
        <v>54</v>
      </c>
      <c r="D1828" s="707" t="s">
        <v>2004</v>
      </c>
      <c r="E1828" s="709">
        <v>23</v>
      </c>
      <c r="F1828" s="707" t="s">
        <v>218</v>
      </c>
      <c r="G1828" s="710" t="s">
        <v>385</v>
      </c>
      <c r="H1828" s="709">
        <v>1</v>
      </c>
      <c r="J1828" s="697"/>
    </row>
    <row r="1829" spans="2:10" x14ac:dyDescent="0.2">
      <c r="B1829" s="707" t="str">
        <f t="shared" si="28"/>
        <v>LA CHACA, TAMASOPO</v>
      </c>
      <c r="C1829" s="708">
        <v>258</v>
      </c>
      <c r="D1829" s="707" t="s">
        <v>2004</v>
      </c>
      <c r="E1829" s="709">
        <v>36</v>
      </c>
      <c r="F1829" s="707" t="s">
        <v>259</v>
      </c>
      <c r="G1829" s="710" t="s">
        <v>385</v>
      </c>
      <c r="H1829" s="709">
        <v>1</v>
      </c>
      <c r="J1829" s="697"/>
    </row>
    <row r="1830" spans="2:10" x14ac:dyDescent="0.2">
      <c r="B1830" s="707" t="str">
        <f t="shared" si="28"/>
        <v>LA CHACA, TANCANHUITZ</v>
      </c>
      <c r="C1830" s="708">
        <v>147</v>
      </c>
      <c r="D1830" s="707" t="s">
        <v>2004</v>
      </c>
      <c r="E1830" s="709">
        <v>12</v>
      </c>
      <c r="F1830" s="707" t="s">
        <v>252</v>
      </c>
      <c r="G1830" s="710" t="s">
        <v>385</v>
      </c>
      <c r="H1830" s="709">
        <v>1</v>
      </c>
      <c r="J1830" s="697"/>
    </row>
    <row r="1831" spans="2:10" x14ac:dyDescent="0.2">
      <c r="B1831" s="707" t="str">
        <f t="shared" si="28"/>
        <v>LA CHACA, XILITLA</v>
      </c>
      <c r="C1831" s="708">
        <v>189</v>
      </c>
      <c r="D1831" s="707" t="s">
        <v>2004</v>
      </c>
      <c r="E1831" s="709">
        <v>54</v>
      </c>
      <c r="F1831" s="707" t="s">
        <v>326</v>
      </c>
      <c r="G1831" s="710" t="s">
        <v>385</v>
      </c>
      <c r="H1831" s="709">
        <v>1</v>
      </c>
      <c r="J1831" s="697"/>
    </row>
    <row r="1832" spans="2:10" x14ac:dyDescent="0.2">
      <c r="B1832" s="707" t="str">
        <f t="shared" si="28"/>
        <v>LA CHICHARRILLA, RAYÓN</v>
      </c>
      <c r="C1832" s="708">
        <v>53</v>
      </c>
      <c r="D1832" s="707" t="s">
        <v>2005</v>
      </c>
      <c r="E1832" s="709">
        <v>23</v>
      </c>
      <c r="F1832" s="707" t="s">
        <v>218</v>
      </c>
      <c r="G1832" s="710" t="s">
        <v>385</v>
      </c>
      <c r="H1832" s="709">
        <v>1</v>
      </c>
      <c r="J1832" s="697"/>
    </row>
    <row r="1833" spans="2:10" x14ac:dyDescent="0.2">
      <c r="B1833" s="707" t="str">
        <f t="shared" si="28"/>
        <v>LA CIÉNAGA DE GUANAMÉ, VENADO</v>
      </c>
      <c r="C1833" s="708">
        <v>14</v>
      </c>
      <c r="D1833" s="707" t="s">
        <v>2006</v>
      </c>
      <c r="E1833" s="709">
        <v>45</v>
      </c>
      <c r="F1833" s="707" t="s">
        <v>303</v>
      </c>
      <c r="G1833" s="710" t="s">
        <v>385</v>
      </c>
      <c r="H1833" s="709">
        <v>1</v>
      </c>
      <c r="J1833" s="697"/>
    </row>
    <row r="1834" spans="2:10" x14ac:dyDescent="0.2">
      <c r="B1834" s="707" t="str">
        <f t="shared" si="28"/>
        <v>LA CIÉNAGA, SANTA CATARINA</v>
      </c>
      <c r="C1834" s="708">
        <v>81</v>
      </c>
      <c r="D1834" s="707" t="s">
        <v>2007</v>
      </c>
      <c r="E1834" s="709">
        <v>31</v>
      </c>
      <c r="F1834" s="707" t="s">
        <v>254</v>
      </c>
      <c r="G1834" s="710" t="s">
        <v>385</v>
      </c>
      <c r="H1834" s="709">
        <v>1</v>
      </c>
      <c r="J1834" s="697"/>
    </row>
    <row r="1835" spans="2:10" x14ac:dyDescent="0.2">
      <c r="B1835" s="707" t="str">
        <f t="shared" si="28"/>
        <v>LA CIÉNAGA, XILITLA</v>
      </c>
      <c r="C1835" s="708">
        <v>183</v>
      </c>
      <c r="D1835" s="707" t="s">
        <v>2007</v>
      </c>
      <c r="E1835" s="709">
        <v>54</v>
      </c>
      <c r="F1835" s="707" t="s">
        <v>326</v>
      </c>
      <c r="G1835" s="710" t="s">
        <v>385</v>
      </c>
      <c r="H1835" s="709">
        <v>1</v>
      </c>
      <c r="J1835" s="697"/>
    </row>
    <row r="1836" spans="2:10" x14ac:dyDescent="0.2">
      <c r="B1836" s="707" t="str">
        <f t="shared" si="28"/>
        <v>LA CIENEGUILLA, ZARAGOZA</v>
      </c>
      <c r="C1836" s="708">
        <v>23</v>
      </c>
      <c r="D1836" s="707" t="s">
        <v>2008</v>
      </c>
      <c r="E1836" s="709">
        <v>55</v>
      </c>
      <c r="F1836" s="707" t="s">
        <v>476</v>
      </c>
      <c r="G1836" s="710" t="s">
        <v>385</v>
      </c>
      <c r="H1836" s="709">
        <v>1</v>
      </c>
      <c r="J1836" s="697"/>
    </row>
    <row r="1837" spans="2:10" x14ac:dyDescent="0.2">
      <c r="B1837" s="707" t="str">
        <f t="shared" si="28"/>
        <v>LA CIENEGUITA, SANTA MARÍA DEL RÍO</v>
      </c>
      <c r="C1837" s="708">
        <v>58</v>
      </c>
      <c r="D1837" s="707" t="s">
        <v>2009</v>
      </c>
      <c r="E1837" s="709">
        <v>32</v>
      </c>
      <c r="F1837" s="707" t="s">
        <v>257</v>
      </c>
      <c r="G1837" s="710" t="s">
        <v>385</v>
      </c>
      <c r="H1837" s="709">
        <v>1</v>
      </c>
      <c r="J1837" s="697"/>
    </row>
    <row r="1838" spans="2:10" x14ac:dyDescent="0.2">
      <c r="B1838" s="707" t="str">
        <f t="shared" si="28"/>
        <v>LA CIENEGUITA, VILLA DE ARRIAGA</v>
      </c>
      <c r="C1838" s="708">
        <v>14</v>
      </c>
      <c r="D1838" s="707" t="s">
        <v>2009</v>
      </c>
      <c r="E1838" s="709">
        <v>46</v>
      </c>
      <c r="F1838" s="707" t="s">
        <v>211</v>
      </c>
      <c r="G1838" s="710" t="s">
        <v>385</v>
      </c>
      <c r="H1838" s="709">
        <v>1</v>
      </c>
      <c r="J1838" s="697"/>
    </row>
    <row r="1839" spans="2:10" x14ac:dyDescent="0.2">
      <c r="B1839" s="707" t="str">
        <f t="shared" si="28"/>
        <v>LA CLARINERA (ANTONIO ALDAPE), CHARCAS</v>
      </c>
      <c r="C1839" s="708">
        <v>276</v>
      </c>
      <c r="D1839" s="707" t="s">
        <v>2010</v>
      </c>
      <c r="E1839" s="709">
        <v>15</v>
      </c>
      <c r="F1839" s="707" t="s">
        <v>167</v>
      </c>
      <c r="G1839" s="710" t="s">
        <v>385</v>
      </c>
      <c r="H1839" s="709">
        <v>1</v>
      </c>
      <c r="J1839" s="697"/>
    </row>
    <row r="1840" spans="2:10" x14ac:dyDescent="0.2">
      <c r="B1840" s="707" t="str">
        <f t="shared" si="28"/>
        <v>LA CLAVELLINA, VENADO</v>
      </c>
      <c r="C1840" s="708">
        <v>102</v>
      </c>
      <c r="D1840" s="707" t="s">
        <v>2011</v>
      </c>
      <c r="E1840" s="709">
        <v>45</v>
      </c>
      <c r="F1840" s="707" t="s">
        <v>303</v>
      </c>
      <c r="G1840" s="710" t="s">
        <v>385</v>
      </c>
      <c r="H1840" s="709">
        <v>1</v>
      </c>
      <c r="J1840" s="697"/>
    </row>
    <row r="1841" spans="2:10" x14ac:dyDescent="0.2">
      <c r="B1841" s="707" t="str">
        <f t="shared" si="28"/>
        <v>LA COFRADÍA, TANQUIÁN DE ESCOBEDO</v>
      </c>
      <c r="C1841" s="708">
        <v>7</v>
      </c>
      <c r="D1841" s="707" t="s">
        <v>2012</v>
      </c>
      <c r="E1841" s="709">
        <v>42</v>
      </c>
      <c r="F1841" s="707" t="s">
        <v>289</v>
      </c>
      <c r="G1841" s="710" t="s">
        <v>385</v>
      </c>
      <c r="H1841" s="709">
        <v>1</v>
      </c>
      <c r="J1841" s="697"/>
    </row>
    <row r="1842" spans="2:10" x14ac:dyDescent="0.2">
      <c r="B1842" s="713" t="str">
        <f t="shared" si="28"/>
        <v>LA COLORADA, MEXQUITIC DE CARMONA</v>
      </c>
      <c r="C1842" s="714">
        <v>21</v>
      </c>
      <c r="D1842" s="713" t="s">
        <v>2013</v>
      </c>
      <c r="E1842" s="715">
        <v>21</v>
      </c>
      <c r="F1842" s="713" t="s">
        <v>209</v>
      </c>
      <c r="G1842" s="716" t="s">
        <v>386</v>
      </c>
      <c r="H1842" s="715">
        <v>2</v>
      </c>
      <c r="J1842" s="697"/>
    </row>
    <row r="1843" spans="2:10" x14ac:dyDescent="0.2">
      <c r="B1843" s="707" t="str">
        <f t="shared" si="28"/>
        <v>LA COMPUERTA, SANTA CATARINA</v>
      </c>
      <c r="C1843" s="708">
        <v>9</v>
      </c>
      <c r="D1843" s="707" t="s">
        <v>2014</v>
      </c>
      <c r="E1843" s="709">
        <v>31</v>
      </c>
      <c r="F1843" s="707" t="s">
        <v>254</v>
      </c>
      <c r="G1843" s="710" t="s">
        <v>385</v>
      </c>
      <c r="H1843" s="709">
        <v>1</v>
      </c>
      <c r="J1843" s="697"/>
    </row>
    <row r="1844" spans="2:10" x14ac:dyDescent="0.2">
      <c r="B1844" s="713" t="str">
        <f t="shared" si="28"/>
        <v>LA CONCEPCIÓN (LA CONCHA), CIUDAD VALLES</v>
      </c>
      <c r="C1844" s="714">
        <v>44</v>
      </c>
      <c r="D1844" s="713" t="s">
        <v>2015</v>
      </c>
      <c r="E1844" s="715">
        <v>13</v>
      </c>
      <c r="F1844" s="713" t="s">
        <v>181</v>
      </c>
      <c r="G1844" s="716" t="s">
        <v>386</v>
      </c>
      <c r="H1844" s="715">
        <v>2</v>
      </c>
      <c r="J1844" s="697"/>
    </row>
    <row r="1845" spans="2:10" x14ac:dyDescent="0.2">
      <c r="B1845" s="713" t="str">
        <f t="shared" si="28"/>
        <v>LA CONCEPCIÓN, EL NARANJO</v>
      </c>
      <c r="C1845" s="714">
        <v>29</v>
      </c>
      <c r="D1845" s="713" t="s">
        <v>2016</v>
      </c>
      <c r="E1845" s="715">
        <v>58</v>
      </c>
      <c r="F1845" s="713" t="s">
        <v>190</v>
      </c>
      <c r="G1845" s="716" t="s">
        <v>386</v>
      </c>
      <c r="H1845" s="715">
        <v>2</v>
      </c>
      <c r="J1845" s="697"/>
    </row>
    <row r="1846" spans="2:10" x14ac:dyDescent="0.2">
      <c r="B1846" s="707" t="str">
        <f t="shared" si="28"/>
        <v>LA CONCEPCIÓN, MATEHUALA</v>
      </c>
      <c r="C1846" s="708">
        <v>14</v>
      </c>
      <c r="D1846" s="707" t="s">
        <v>2016</v>
      </c>
      <c r="E1846" s="709">
        <v>20</v>
      </c>
      <c r="F1846" s="707" t="s">
        <v>170</v>
      </c>
      <c r="G1846" s="710" t="s">
        <v>385</v>
      </c>
      <c r="H1846" s="709">
        <v>1</v>
      </c>
      <c r="J1846" s="697"/>
    </row>
    <row r="1847" spans="2:10" x14ac:dyDescent="0.2">
      <c r="B1847" s="707" t="str">
        <f t="shared" si="28"/>
        <v>LA CONCEPCIÓN, SANTA MARÍA DEL RÍO</v>
      </c>
      <c r="C1847" s="708">
        <v>61</v>
      </c>
      <c r="D1847" s="707" t="s">
        <v>2016</v>
      </c>
      <c r="E1847" s="709">
        <v>32</v>
      </c>
      <c r="F1847" s="707" t="s">
        <v>257</v>
      </c>
      <c r="G1847" s="710" t="s">
        <v>385</v>
      </c>
      <c r="H1847" s="709">
        <v>1</v>
      </c>
      <c r="J1847" s="697"/>
    </row>
    <row r="1848" spans="2:10" x14ac:dyDescent="0.2">
      <c r="B1848" s="707" t="str">
        <f t="shared" si="28"/>
        <v>LA CONCEPCIÓN, VILLA DE RAMOS</v>
      </c>
      <c r="C1848" s="708">
        <v>10</v>
      </c>
      <c r="D1848" s="707" t="s">
        <v>2016</v>
      </c>
      <c r="E1848" s="709">
        <v>49</v>
      </c>
      <c r="F1848" s="707" t="s">
        <v>216</v>
      </c>
      <c r="G1848" s="710" t="s">
        <v>385</v>
      </c>
      <c r="H1848" s="709">
        <v>1</v>
      </c>
      <c r="J1848" s="697"/>
    </row>
    <row r="1849" spans="2:10" x14ac:dyDescent="0.2">
      <c r="B1849" s="707" t="str">
        <f t="shared" si="28"/>
        <v>LA CONCHITA, XILITLA</v>
      </c>
      <c r="C1849" s="708">
        <v>16</v>
      </c>
      <c r="D1849" s="707" t="s">
        <v>2017</v>
      </c>
      <c r="E1849" s="709">
        <v>54</v>
      </c>
      <c r="F1849" s="707" t="s">
        <v>326</v>
      </c>
      <c r="G1849" s="710" t="s">
        <v>385</v>
      </c>
      <c r="H1849" s="709">
        <v>1</v>
      </c>
      <c r="J1849" s="697"/>
    </row>
    <row r="1850" spans="2:10" x14ac:dyDescent="0.2">
      <c r="B1850" s="707" t="str">
        <f t="shared" si="28"/>
        <v>LA CONCORDIA, ARMADILLO DE LOS INFANTE</v>
      </c>
      <c r="C1850" s="708">
        <v>13</v>
      </c>
      <c r="D1850" s="707" t="s">
        <v>2018</v>
      </c>
      <c r="E1850" s="709">
        <v>4</v>
      </c>
      <c r="F1850" s="707" t="s">
        <v>148</v>
      </c>
      <c r="G1850" s="710" t="s">
        <v>385</v>
      </c>
      <c r="H1850" s="709">
        <v>1</v>
      </c>
      <c r="J1850" s="697"/>
    </row>
    <row r="1851" spans="2:10" x14ac:dyDescent="0.2">
      <c r="B1851" s="707" t="str">
        <f t="shared" si="28"/>
        <v>LA COPA, TAMASOPO</v>
      </c>
      <c r="C1851" s="708">
        <v>21</v>
      </c>
      <c r="D1851" s="707" t="s">
        <v>2019</v>
      </c>
      <c r="E1851" s="709">
        <v>36</v>
      </c>
      <c r="F1851" s="707" t="s">
        <v>259</v>
      </c>
      <c r="G1851" s="710" t="s">
        <v>385</v>
      </c>
      <c r="H1851" s="709">
        <v>1</v>
      </c>
      <c r="J1851" s="697"/>
    </row>
    <row r="1852" spans="2:10" x14ac:dyDescent="0.2">
      <c r="B1852" s="707" t="str">
        <f t="shared" si="28"/>
        <v>LA CRUCITA (BARRIO DE GUADALUPE), CIUDAD VALLES</v>
      </c>
      <c r="C1852" s="708">
        <v>258</v>
      </c>
      <c r="D1852" s="707" t="s">
        <v>2020</v>
      </c>
      <c r="E1852" s="709">
        <v>13</v>
      </c>
      <c r="F1852" s="707" t="s">
        <v>181</v>
      </c>
      <c r="G1852" s="710" t="s">
        <v>385</v>
      </c>
      <c r="H1852" s="709">
        <v>1</v>
      </c>
      <c r="J1852" s="697"/>
    </row>
    <row r="1853" spans="2:10" x14ac:dyDescent="0.2">
      <c r="B1853" s="713" t="str">
        <f t="shared" si="28"/>
        <v>LA CRUCITA, CEDRAL</v>
      </c>
      <c r="C1853" s="714">
        <v>8</v>
      </c>
      <c r="D1853" s="713" t="s">
        <v>2021</v>
      </c>
      <c r="E1853" s="715">
        <v>7</v>
      </c>
      <c r="F1853" s="713" t="s">
        <v>157</v>
      </c>
      <c r="G1853" s="716" t="s">
        <v>386</v>
      </c>
      <c r="H1853" s="715">
        <v>2</v>
      </c>
      <c r="J1853" s="697"/>
    </row>
    <row r="1854" spans="2:10" x14ac:dyDescent="0.2">
      <c r="B1854" s="707" t="str">
        <f t="shared" si="28"/>
        <v>LA CRUZ CHICA, TAMPAMOLÓN CORONA</v>
      </c>
      <c r="C1854" s="708">
        <v>22</v>
      </c>
      <c r="D1854" s="707" t="s">
        <v>2022</v>
      </c>
      <c r="E1854" s="709">
        <v>39</v>
      </c>
      <c r="F1854" s="707" t="s">
        <v>276</v>
      </c>
      <c r="G1854" s="710" t="s">
        <v>385</v>
      </c>
      <c r="H1854" s="709">
        <v>1</v>
      </c>
      <c r="J1854" s="697"/>
    </row>
    <row r="1855" spans="2:10" x14ac:dyDescent="0.2">
      <c r="B1855" s="707" t="str">
        <f t="shared" si="28"/>
        <v>LA CRUZ DE GUADALUPE, AQUISMÓN</v>
      </c>
      <c r="C1855" s="708">
        <v>82</v>
      </c>
      <c r="D1855" s="707" t="s">
        <v>2023</v>
      </c>
      <c r="E1855" s="709">
        <v>3</v>
      </c>
      <c r="F1855" s="707" t="s">
        <v>146</v>
      </c>
      <c r="G1855" s="710" t="s">
        <v>385</v>
      </c>
      <c r="H1855" s="709">
        <v>1</v>
      </c>
      <c r="J1855" s="697"/>
    </row>
    <row r="1856" spans="2:10" x14ac:dyDescent="0.2">
      <c r="B1856" s="707" t="str">
        <f t="shared" si="28"/>
        <v>LA CRUZ DE LOS DOLORES, SANTA MARÍA DEL RÍO</v>
      </c>
      <c r="C1856" s="708">
        <v>565</v>
      </c>
      <c r="D1856" s="707" t="s">
        <v>2024</v>
      </c>
      <c r="E1856" s="709">
        <v>32</v>
      </c>
      <c r="F1856" s="707" t="s">
        <v>257</v>
      </c>
      <c r="G1856" s="710" t="s">
        <v>385</v>
      </c>
      <c r="H1856" s="709">
        <v>1</v>
      </c>
      <c r="J1856" s="697"/>
    </row>
    <row r="1857" spans="2:10" x14ac:dyDescent="0.2">
      <c r="B1857" s="707" t="str">
        <f t="shared" si="28"/>
        <v>LA CRUZ DEL SIGLO, SOLEDAD DE GRACIANO SÁNCHEZ</v>
      </c>
      <c r="C1857" s="708">
        <v>145</v>
      </c>
      <c r="D1857" s="707" t="s">
        <v>2025</v>
      </c>
      <c r="E1857" s="709">
        <v>35</v>
      </c>
      <c r="F1857" s="707" t="s">
        <v>264</v>
      </c>
      <c r="G1857" s="710" t="s">
        <v>385</v>
      </c>
      <c r="H1857" s="709">
        <v>1</v>
      </c>
      <c r="J1857" s="697"/>
    </row>
    <row r="1858" spans="2:10" x14ac:dyDescent="0.2">
      <c r="B1858" s="707" t="str">
        <f t="shared" si="28"/>
        <v>LA CRUZ GRANDE, TAMPAMOLÓN CORONA</v>
      </c>
      <c r="C1858" s="708">
        <v>21</v>
      </c>
      <c r="D1858" s="707" t="s">
        <v>2026</v>
      </c>
      <c r="E1858" s="709">
        <v>39</v>
      </c>
      <c r="F1858" s="707" t="s">
        <v>276</v>
      </c>
      <c r="G1858" s="710" t="s">
        <v>385</v>
      </c>
      <c r="H1858" s="709">
        <v>1</v>
      </c>
      <c r="J1858" s="697"/>
    </row>
    <row r="1859" spans="2:10" x14ac:dyDescent="0.2">
      <c r="B1859" s="713" t="str">
        <f t="shared" si="28"/>
        <v>LA CRUZ, CEDRAL</v>
      </c>
      <c r="C1859" s="714">
        <v>9</v>
      </c>
      <c r="D1859" s="713" t="s">
        <v>2027</v>
      </c>
      <c r="E1859" s="715">
        <v>7</v>
      </c>
      <c r="F1859" s="713" t="s">
        <v>157</v>
      </c>
      <c r="G1859" s="716" t="s">
        <v>386</v>
      </c>
      <c r="H1859" s="715">
        <v>2</v>
      </c>
      <c r="J1859" s="697"/>
    </row>
    <row r="1860" spans="2:10" x14ac:dyDescent="0.2">
      <c r="B1860" s="713" t="str">
        <f t="shared" si="28"/>
        <v>LA CRUZ, MEXQUITIC DE CARMONA</v>
      </c>
      <c r="C1860" s="714">
        <v>97</v>
      </c>
      <c r="D1860" s="713" t="s">
        <v>2027</v>
      </c>
      <c r="E1860" s="715">
        <v>21</v>
      </c>
      <c r="F1860" s="713" t="s">
        <v>209</v>
      </c>
      <c r="G1860" s="716" t="s">
        <v>386</v>
      </c>
      <c r="H1860" s="715">
        <v>2</v>
      </c>
      <c r="J1860" s="697"/>
    </row>
    <row r="1861" spans="2:10" x14ac:dyDescent="0.2">
      <c r="B1861" s="707" t="str">
        <f t="shared" si="28"/>
        <v>LA CRUZ, SAN MARTÍN CHALCHICUAUTLA</v>
      </c>
      <c r="C1861" s="708">
        <v>123</v>
      </c>
      <c r="D1861" s="707" t="s">
        <v>2027</v>
      </c>
      <c r="E1861" s="709">
        <v>29</v>
      </c>
      <c r="F1861" s="707" t="s">
        <v>242</v>
      </c>
      <c r="G1861" s="710" t="s">
        <v>385</v>
      </c>
      <c r="H1861" s="709">
        <v>1</v>
      </c>
      <c r="J1861" s="697"/>
    </row>
    <row r="1862" spans="2:10" x14ac:dyDescent="0.2">
      <c r="B1862" s="707" t="str">
        <f t="shared" ref="B1862:B1925" si="29">CONCATENATE(D1862,","," ",F1862)</f>
        <v>LA CRUZ, SOLEDAD DE GRACIANO SÁNCHEZ</v>
      </c>
      <c r="C1862" s="708">
        <v>95</v>
      </c>
      <c r="D1862" s="707" t="s">
        <v>2027</v>
      </c>
      <c r="E1862" s="709">
        <v>35</v>
      </c>
      <c r="F1862" s="707" t="s">
        <v>264</v>
      </c>
      <c r="G1862" s="710" t="s">
        <v>385</v>
      </c>
      <c r="H1862" s="709">
        <v>1</v>
      </c>
      <c r="J1862" s="697"/>
    </row>
    <row r="1863" spans="2:10" x14ac:dyDescent="0.2">
      <c r="B1863" s="707" t="str">
        <f t="shared" si="29"/>
        <v>LA CRUZ, TANCANHUITZ</v>
      </c>
      <c r="C1863" s="708">
        <v>138</v>
      </c>
      <c r="D1863" s="707" t="s">
        <v>2027</v>
      </c>
      <c r="E1863" s="709">
        <v>12</v>
      </c>
      <c r="F1863" s="707" t="s">
        <v>252</v>
      </c>
      <c r="G1863" s="710" t="s">
        <v>385</v>
      </c>
      <c r="H1863" s="709">
        <v>1</v>
      </c>
      <c r="J1863" s="697"/>
    </row>
    <row r="1864" spans="2:10" x14ac:dyDescent="0.2">
      <c r="B1864" s="707" t="str">
        <f t="shared" si="29"/>
        <v>LA CUCHILLA (CAÑÓN DE LA VIRGEN), TAMASOPO</v>
      </c>
      <c r="C1864" s="708">
        <v>295</v>
      </c>
      <c r="D1864" s="707" t="s">
        <v>2028</v>
      </c>
      <c r="E1864" s="709">
        <v>36</v>
      </c>
      <c r="F1864" s="707" t="s">
        <v>259</v>
      </c>
      <c r="G1864" s="710" t="s">
        <v>385</v>
      </c>
      <c r="H1864" s="709">
        <v>1</v>
      </c>
      <c r="J1864" s="697"/>
    </row>
    <row r="1865" spans="2:10" x14ac:dyDescent="0.2">
      <c r="B1865" s="707" t="str">
        <f t="shared" si="29"/>
        <v>LA CUCHILLA DEL NOPAL, SAN MARTÍN CHALCHICUAUTLA</v>
      </c>
      <c r="C1865" s="708">
        <v>24</v>
      </c>
      <c r="D1865" s="707" t="s">
        <v>2029</v>
      </c>
      <c r="E1865" s="709">
        <v>29</v>
      </c>
      <c r="F1865" s="707" t="s">
        <v>242</v>
      </c>
      <c r="G1865" s="710" t="s">
        <v>385</v>
      </c>
      <c r="H1865" s="709">
        <v>1</v>
      </c>
      <c r="J1865" s="697"/>
    </row>
    <row r="1866" spans="2:10" x14ac:dyDescent="0.2">
      <c r="B1866" s="707" t="str">
        <f t="shared" si="29"/>
        <v>LA CUCHILLA, AQUISMÓN</v>
      </c>
      <c r="C1866" s="708">
        <v>8</v>
      </c>
      <c r="D1866" s="707" t="s">
        <v>2030</v>
      </c>
      <c r="E1866" s="709">
        <v>3</v>
      </c>
      <c r="F1866" s="707" t="s">
        <v>146</v>
      </c>
      <c r="G1866" s="710" t="s">
        <v>385</v>
      </c>
      <c r="H1866" s="709">
        <v>1</v>
      </c>
      <c r="J1866" s="697"/>
    </row>
    <row r="1867" spans="2:10" x14ac:dyDescent="0.2">
      <c r="B1867" s="707" t="str">
        <f t="shared" si="29"/>
        <v>LA CUCHILLA, SANTA CATARINA</v>
      </c>
      <c r="C1867" s="708">
        <v>8</v>
      </c>
      <c r="D1867" s="707" t="s">
        <v>2030</v>
      </c>
      <c r="E1867" s="709">
        <v>31</v>
      </c>
      <c r="F1867" s="707" t="s">
        <v>254</v>
      </c>
      <c r="G1867" s="710" t="s">
        <v>385</v>
      </c>
      <c r="H1867" s="709">
        <v>1</v>
      </c>
      <c r="J1867" s="697"/>
    </row>
    <row r="1868" spans="2:10" x14ac:dyDescent="0.2">
      <c r="B1868" s="713" t="str">
        <f t="shared" si="29"/>
        <v>LA CUCHILLA, TAMAZUNCHALE</v>
      </c>
      <c r="C1868" s="714">
        <v>29</v>
      </c>
      <c r="D1868" s="713" t="s">
        <v>2030</v>
      </c>
      <c r="E1868" s="715">
        <v>37</v>
      </c>
      <c r="F1868" s="713" t="s">
        <v>262</v>
      </c>
      <c r="G1868" s="716" t="s">
        <v>386</v>
      </c>
      <c r="H1868" s="715">
        <v>2</v>
      </c>
      <c r="J1868" s="697"/>
    </row>
    <row r="1869" spans="2:10" x14ac:dyDescent="0.2">
      <c r="B1869" s="707" t="str">
        <f t="shared" si="29"/>
        <v>LA CUESTA (EJIDO GANADERO PAPAGAYOS), CIUDAD DEL MAÍZ</v>
      </c>
      <c r="C1869" s="708">
        <v>242</v>
      </c>
      <c r="D1869" s="707" t="s">
        <v>2031</v>
      </c>
      <c r="E1869" s="709">
        <v>10</v>
      </c>
      <c r="F1869" s="707" t="s">
        <v>172</v>
      </c>
      <c r="G1869" s="710" t="s">
        <v>385</v>
      </c>
      <c r="H1869" s="709">
        <v>1</v>
      </c>
      <c r="J1869" s="697"/>
    </row>
    <row r="1870" spans="2:10" x14ac:dyDescent="0.2">
      <c r="B1870" s="707" t="str">
        <f t="shared" si="29"/>
        <v>LA CUESTA DEL GALLO, SANTA MARÍA DEL RÍO</v>
      </c>
      <c r="C1870" s="708">
        <v>66</v>
      </c>
      <c r="D1870" s="707" t="s">
        <v>2032</v>
      </c>
      <c r="E1870" s="709">
        <v>32</v>
      </c>
      <c r="F1870" s="707" t="s">
        <v>257</v>
      </c>
      <c r="G1870" s="710" t="s">
        <v>385</v>
      </c>
      <c r="H1870" s="709">
        <v>1</v>
      </c>
      <c r="J1870" s="697"/>
    </row>
    <row r="1871" spans="2:10" x14ac:dyDescent="0.2">
      <c r="B1871" s="707" t="str">
        <f t="shared" si="29"/>
        <v>LA CUESTA, TANCANHUITZ</v>
      </c>
      <c r="C1871" s="708">
        <v>252</v>
      </c>
      <c r="D1871" s="707" t="s">
        <v>2033</v>
      </c>
      <c r="E1871" s="709">
        <v>12</v>
      </c>
      <c r="F1871" s="707" t="s">
        <v>252</v>
      </c>
      <c r="G1871" s="710" t="s">
        <v>385</v>
      </c>
      <c r="H1871" s="709">
        <v>1</v>
      </c>
      <c r="J1871" s="697"/>
    </row>
    <row r="1872" spans="2:10" x14ac:dyDescent="0.2">
      <c r="B1872" s="713" t="str">
        <f t="shared" si="29"/>
        <v>LA CUESTA, VILLA DE GUADALUPE</v>
      </c>
      <c r="C1872" s="714">
        <v>99</v>
      </c>
      <c r="D1872" s="713" t="s">
        <v>2033</v>
      </c>
      <c r="E1872" s="715">
        <v>47</v>
      </c>
      <c r="F1872" s="713" t="s">
        <v>228</v>
      </c>
      <c r="G1872" s="716" t="s">
        <v>386</v>
      </c>
      <c r="H1872" s="715">
        <v>2</v>
      </c>
      <c r="J1872" s="697"/>
    </row>
    <row r="1873" spans="2:10" x14ac:dyDescent="0.2">
      <c r="B1873" s="707" t="str">
        <f t="shared" si="29"/>
        <v>LA CUESTA, XILITLA</v>
      </c>
      <c r="C1873" s="708">
        <v>187</v>
      </c>
      <c r="D1873" s="707" t="s">
        <v>2033</v>
      </c>
      <c r="E1873" s="709">
        <v>54</v>
      </c>
      <c r="F1873" s="707" t="s">
        <v>326</v>
      </c>
      <c r="G1873" s="710" t="s">
        <v>385</v>
      </c>
      <c r="H1873" s="709">
        <v>1</v>
      </c>
      <c r="J1873" s="697"/>
    </row>
    <row r="1874" spans="2:10" x14ac:dyDescent="0.2">
      <c r="B1874" s="713" t="str">
        <f t="shared" si="29"/>
        <v>LA CUEVA, MEXQUITIC DE CARMONA</v>
      </c>
      <c r="C1874" s="714">
        <v>129</v>
      </c>
      <c r="D1874" s="713" t="s">
        <v>2034</v>
      </c>
      <c r="E1874" s="715">
        <v>21</v>
      </c>
      <c r="F1874" s="713" t="s">
        <v>209</v>
      </c>
      <c r="G1874" s="716" t="s">
        <v>386</v>
      </c>
      <c r="H1874" s="715">
        <v>2</v>
      </c>
      <c r="J1874" s="697"/>
    </row>
    <row r="1875" spans="2:10" x14ac:dyDescent="0.2">
      <c r="B1875" s="707" t="str">
        <f t="shared" si="29"/>
        <v>LA CUEVA, MOCTEZUMA</v>
      </c>
      <c r="C1875" s="708">
        <v>15</v>
      </c>
      <c r="D1875" s="707" t="s">
        <v>2034</v>
      </c>
      <c r="E1875" s="709">
        <v>22</v>
      </c>
      <c r="F1875" s="707" t="s">
        <v>213</v>
      </c>
      <c r="G1875" s="710" t="s">
        <v>385</v>
      </c>
      <c r="H1875" s="709">
        <v>1</v>
      </c>
      <c r="J1875" s="697"/>
    </row>
    <row r="1876" spans="2:10" x14ac:dyDescent="0.2">
      <c r="B1876" s="707" t="str">
        <f t="shared" si="29"/>
        <v>LA CUEVA, SANTA MARÍA DEL RÍO</v>
      </c>
      <c r="C1876" s="708">
        <v>67</v>
      </c>
      <c r="D1876" s="707" t="s">
        <v>2034</v>
      </c>
      <c r="E1876" s="709">
        <v>32</v>
      </c>
      <c r="F1876" s="707" t="s">
        <v>257</v>
      </c>
      <c r="G1876" s="710" t="s">
        <v>385</v>
      </c>
      <c r="H1876" s="709">
        <v>1</v>
      </c>
      <c r="J1876" s="697"/>
    </row>
    <row r="1877" spans="2:10" x14ac:dyDescent="0.2">
      <c r="B1877" s="707" t="str">
        <f t="shared" si="29"/>
        <v>LA CUEVA, VILLA DE REYES</v>
      </c>
      <c r="C1877" s="708">
        <v>85</v>
      </c>
      <c r="D1877" s="707" t="s">
        <v>2034</v>
      </c>
      <c r="E1877" s="709">
        <v>50</v>
      </c>
      <c r="F1877" s="707" t="s">
        <v>208</v>
      </c>
      <c r="G1877" s="710" t="s">
        <v>385</v>
      </c>
      <c r="H1877" s="709">
        <v>1</v>
      </c>
      <c r="J1877" s="697"/>
    </row>
    <row r="1878" spans="2:10" x14ac:dyDescent="0.2">
      <c r="B1878" s="707" t="str">
        <f t="shared" si="29"/>
        <v>LA CUEVA, XILITLA</v>
      </c>
      <c r="C1878" s="708">
        <v>185</v>
      </c>
      <c r="D1878" s="707" t="s">
        <v>2034</v>
      </c>
      <c r="E1878" s="709">
        <v>54</v>
      </c>
      <c r="F1878" s="707" t="s">
        <v>326</v>
      </c>
      <c r="G1878" s="710" t="s">
        <v>385</v>
      </c>
      <c r="H1878" s="709">
        <v>1</v>
      </c>
      <c r="J1878" s="697"/>
    </row>
    <row r="1879" spans="2:10" x14ac:dyDescent="0.2">
      <c r="B1879" s="707" t="str">
        <f t="shared" si="29"/>
        <v>LA CUEVA, XILITLA</v>
      </c>
      <c r="C1879" s="708">
        <v>186</v>
      </c>
      <c r="D1879" s="707" t="s">
        <v>2034</v>
      </c>
      <c r="E1879" s="709">
        <v>54</v>
      </c>
      <c r="F1879" s="707" t="s">
        <v>326</v>
      </c>
      <c r="G1879" s="710" t="s">
        <v>385</v>
      </c>
      <c r="H1879" s="709">
        <v>1</v>
      </c>
      <c r="J1879" s="697"/>
    </row>
    <row r="1880" spans="2:10" x14ac:dyDescent="0.2">
      <c r="B1880" s="707" t="str">
        <f t="shared" si="29"/>
        <v>LA CURVA (LA ESQUINA), VENADO</v>
      </c>
      <c r="C1880" s="708">
        <v>136</v>
      </c>
      <c r="D1880" s="707" t="s">
        <v>2035</v>
      </c>
      <c r="E1880" s="709">
        <v>45</v>
      </c>
      <c r="F1880" s="707" t="s">
        <v>303</v>
      </c>
      <c r="G1880" s="710" t="s">
        <v>385</v>
      </c>
      <c r="H1880" s="709">
        <v>1</v>
      </c>
      <c r="J1880" s="697"/>
    </row>
    <row r="1881" spans="2:10" x14ac:dyDescent="0.2">
      <c r="B1881" s="707" t="str">
        <f t="shared" si="29"/>
        <v>LA CURVA, XILITLA</v>
      </c>
      <c r="C1881" s="708">
        <v>251</v>
      </c>
      <c r="D1881" s="707" t="s">
        <v>2036</v>
      </c>
      <c r="E1881" s="709">
        <v>54</v>
      </c>
      <c r="F1881" s="707" t="s">
        <v>326</v>
      </c>
      <c r="G1881" s="710" t="s">
        <v>385</v>
      </c>
      <c r="H1881" s="709">
        <v>1</v>
      </c>
      <c r="J1881" s="697"/>
    </row>
    <row r="1882" spans="2:10" x14ac:dyDescent="0.2">
      <c r="B1882" s="707" t="str">
        <f t="shared" si="29"/>
        <v>LA CURVA, XILITLA</v>
      </c>
      <c r="C1882" s="708">
        <v>252</v>
      </c>
      <c r="D1882" s="707" t="s">
        <v>2036</v>
      </c>
      <c r="E1882" s="709">
        <v>54</v>
      </c>
      <c r="F1882" s="707" t="s">
        <v>326</v>
      </c>
      <c r="G1882" s="710" t="s">
        <v>385</v>
      </c>
      <c r="H1882" s="709">
        <v>1</v>
      </c>
      <c r="J1882" s="697"/>
    </row>
    <row r="1883" spans="2:10" x14ac:dyDescent="0.2">
      <c r="B1883" s="707" t="str">
        <f t="shared" si="29"/>
        <v>LA DONCELLA, VILLA DE RAMOS</v>
      </c>
      <c r="C1883" s="708">
        <v>174</v>
      </c>
      <c r="D1883" s="707" t="s">
        <v>2037</v>
      </c>
      <c r="E1883" s="709">
        <v>49</v>
      </c>
      <c r="F1883" s="707" t="s">
        <v>216</v>
      </c>
      <c r="G1883" s="710" t="s">
        <v>385</v>
      </c>
      <c r="H1883" s="709">
        <v>1</v>
      </c>
      <c r="J1883" s="697"/>
    </row>
    <row r="1884" spans="2:10" x14ac:dyDescent="0.2">
      <c r="B1884" s="707" t="str">
        <f t="shared" si="29"/>
        <v>LA DULCITA, VILLA DE RAMOS</v>
      </c>
      <c r="C1884" s="708">
        <v>13</v>
      </c>
      <c r="D1884" s="707" t="s">
        <v>2038</v>
      </c>
      <c r="E1884" s="709">
        <v>49</v>
      </c>
      <c r="F1884" s="707" t="s">
        <v>216</v>
      </c>
      <c r="G1884" s="710" t="s">
        <v>385</v>
      </c>
      <c r="H1884" s="709">
        <v>1</v>
      </c>
      <c r="J1884" s="697"/>
    </row>
    <row r="1885" spans="2:10" x14ac:dyDescent="0.2">
      <c r="B1885" s="707" t="str">
        <f t="shared" si="29"/>
        <v>LA EMPANADA (MEZQUITE BLANCO), RIOVERDE</v>
      </c>
      <c r="C1885" s="708">
        <v>340</v>
      </c>
      <c r="D1885" s="707" t="s">
        <v>2039</v>
      </c>
      <c r="E1885" s="709">
        <v>24</v>
      </c>
      <c r="F1885" s="707" t="s">
        <v>175</v>
      </c>
      <c r="G1885" s="710" t="s">
        <v>385</v>
      </c>
      <c r="H1885" s="709">
        <v>1</v>
      </c>
      <c r="J1885" s="697"/>
    </row>
    <row r="1886" spans="2:10" x14ac:dyDescent="0.2">
      <c r="B1886" s="707" t="str">
        <f t="shared" si="29"/>
        <v>LA ENCANTADA, SANTA CATARINA</v>
      </c>
      <c r="C1886" s="708">
        <v>48</v>
      </c>
      <c r="D1886" s="707" t="s">
        <v>2040</v>
      </c>
      <c r="E1886" s="709">
        <v>31</v>
      </c>
      <c r="F1886" s="707" t="s">
        <v>254</v>
      </c>
      <c r="G1886" s="710" t="s">
        <v>385</v>
      </c>
      <c r="H1886" s="709">
        <v>1</v>
      </c>
      <c r="J1886" s="697"/>
    </row>
    <row r="1887" spans="2:10" x14ac:dyDescent="0.2">
      <c r="B1887" s="707" t="str">
        <f t="shared" si="29"/>
        <v>LA ENCARNACIÓN, AHUALULCO</v>
      </c>
      <c r="C1887" s="708">
        <v>18</v>
      </c>
      <c r="D1887" s="707" t="s">
        <v>2041</v>
      </c>
      <c r="E1887" s="709">
        <v>1</v>
      </c>
      <c r="F1887" s="707" t="s">
        <v>202</v>
      </c>
      <c r="G1887" s="710" t="s">
        <v>385</v>
      </c>
      <c r="H1887" s="709">
        <v>1</v>
      </c>
      <c r="J1887" s="697"/>
    </row>
    <row r="1888" spans="2:10" x14ac:dyDescent="0.2">
      <c r="B1888" s="707" t="str">
        <f t="shared" si="29"/>
        <v>LA ENCARNACIÓN, CIUDAD DEL MAÍZ</v>
      </c>
      <c r="C1888" s="708">
        <v>34</v>
      </c>
      <c r="D1888" s="707" t="s">
        <v>2041</v>
      </c>
      <c r="E1888" s="709">
        <v>10</v>
      </c>
      <c r="F1888" s="707" t="s">
        <v>172</v>
      </c>
      <c r="G1888" s="710" t="s">
        <v>385</v>
      </c>
      <c r="H1888" s="709">
        <v>1</v>
      </c>
      <c r="J1888" s="697"/>
    </row>
    <row r="1889" spans="2:10" x14ac:dyDescent="0.2">
      <c r="B1889" s="707" t="str">
        <f t="shared" si="29"/>
        <v>LA ENCARNACIÓN, MOCTEZUMA</v>
      </c>
      <c r="C1889" s="708">
        <v>17</v>
      </c>
      <c r="D1889" s="707" t="s">
        <v>2041</v>
      </c>
      <c r="E1889" s="709">
        <v>22</v>
      </c>
      <c r="F1889" s="707" t="s">
        <v>213</v>
      </c>
      <c r="G1889" s="710" t="s">
        <v>385</v>
      </c>
      <c r="H1889" s="709">
        <v>1</v>
      </c>
      <c r="J1889" s="697"/>
    </row>
    <row r="1890" spans="2:10" x14ac:dyDescent="0.2">
      <c r="B1890" s="707" t="str">
        <f t="shared" si="29"/>
        <v>LA ENCINA, SAN LUIS POTOSÍ</v>
      </c>
      <c r="C1890" s="708">
        <v>367</v>
      </c>
      <c r="D1890" s="707" t="s">
        <v>2042</v>
      </c>
      <c r="E1890" s="709">
        <v>28</v>
      </c>
      <c r="F1890" s="707" t="s">
        <v>239</v>
      </c>
      <c r="G1890" s="710" t="s">
        <v>385</v>
      </c>
      <c r="H1890" s="709">
        <v>1</v>
      </c>
      <c r="J1890" s="697"/>
    </row>
    <row r="1891" spans="2:10" x14ac:dyDescent="0.2">
      <c r="B1891" s="707" t="str">
        <f t="shared" si="29"/>
        <v>LA ESCALERA, HUEHUETLÁN</v>
      </c>
      <c r="C1891" s="708">
        <v>18</v>
      </c>
      <c r="D1891" s="707" t="s">
        <v>2043</v>
      </c>
      <c r="E1891" s="709">
        <v>18</v>
      </c>
      <c r="F1891" s="707" t="s">
        <v>196</v>
      </c>
      <c r="G1891" s="710" t="s">
        <v>385</v>
      </c>
      <c r="H1891" s="709">
        <v>1</v>
      </c>
      <c r="J1891" s="697"/>
    </row>
    <row r="1892" spans="2:10" x14ac:dyDescent="0.2">
      <c r="B1892" s="707" t="str">
        <f t="shared" si="29"/>
        <v>LA ESCALERA, XILITLA</v>
      </c>
      <c r="C1892" s="708">
        <v>114</v>
      </c>
      <c r="D1892" s="707" t="s">
        <v>2043</v>
      </c>
      <c r="E1892" s="709">
        <v>54</v>
      </c>
      <c r="F1892" s="707" t="s">
        <v>326</v>
      </c>
      <c r="G1892" s="710" t="s">
        <v>385</v>
      </c>
      <c r="H1892" s="709">
        <v>1</v>
      </c>
      <c r="J1892" s="697"/>
    </row>
    <row r="1893" spans="2:10" x14ac:dyDescent="0.2">
      <c r="B1893" s="707" t="str">
        <f t="shared" si="29"/>
        <v>LA ESCOBILLA, SALINAS</v>
      </c>
      <c r="C1893" s="708">
        <v>131</v>
      </c>
      <c r="D1893" s="707" t="s">
        <v>2044</v>
      </c>
      <c r="E1893" s="709">
        <v>25</v>
      </c>
      <c r="F1893" s="707" t="s">
        <v>165</v>
      </c>
      <c r="G1893" s="710" t="s">
        <v>385</v>
      </c>
      <c r="H1893" s="709">
        <v>1</v>
      </c>
      <c r="J1893" s="697"/>
    </row>
    <row r="1894" spans="2:10" x14ac:dyDescent="0.2">
      <c r="B1894" s="707" t="str">
        <f t="shared" si="29"/>
        <v>LA ESCONDIDA DE PUERTO HONDO, LAGUNILLAS</v>
      </c>
      <c r="C1894" s="708">
        <v>18</v>
      </c>
      <c r="D1894" s="707" t="s">
        <v>2045</v>
      </c>
      <c r="E1894" s="709">
        <v>19</v>
      </c>
      <c r="F1894" s="707" t="s">
        <v>200</v>
      </c>
      <c r="G1894" s="710" t="s">
        <v>385</v>
      </c>
      <c r="H1894" s="709">
        <v>1</v>
      </c>
      <c r="J1894" s="697"/>
    </row>
    <row r="1895" spans="2:10" x14ac:dyDescent="0.2">
      <c r="B1895" s="707" t="str">
        <f t="shared" si="29"/>
        <v>LA ESCONDIDA, ARMADILLO DE LOS INFANTE</v>
      </c>
      <c r="C1895" s="708">
        <v>18</v>
      </c>
      <c r="D1895" s="707" t="s">
        <v>2046</v>
      </c>
      <c r="E1895" s="709">
        <v>4</v>
      </c>
      <c r="F1895" s="707" t="s">
        <v>148</v>
      </c>
      <c r="G1895" s="710" t="s">
        <v>385</v>
      </c>
      <c r="H1895" s="709">
        <v>1</v>
      </c>
      <c r="J1895" s="697"/>
    </row>
    <row r="1896" spans="2:10" x14ac:dyDescent="0.2">
      <c r="B1896" s="707" t="str">
        <f t="shared" si="29"/>
        <v>LA ESCONDIDA, CERRITOS</v>
      </c>
      <c r="C1896" s="708">
        <v>8</v>
      </c>
      <c r="D1896" s="707" t="s">
        <v>2046</v>
      </c>
      <c r="E1896" s="709">
        <v>8</v>
      </c>
      <c r="F1896" s="707" t="s">
        <v>159</v>
      </c>
      <c r="G1896" s="710" t="s">
        <v>385</v>
      </c>
      <c r="H1896" s="709">
        <v>1</v>
      </c>
      <c r="J1896" s="697"/>
    </row>
    <row r="1897" spans="2:10" x14ac:dyDescent="0.2">
      <c r="B1897" s="707" t="str">
        <f t="shared" si="29"/>
        <v>LA ESCONDIDA, CIUDAD VALLES</v>
      </c>
      <c r="C1897" s="708">
        <v>318</v>
      </c>
      <c r="D1897" s="707" t="s">
        <v>2046</v>
      </c>
      <c r="E1897" s="709">
        <v>13</v>
      </c>
      <c r="F1897" s="707" t="s">
        <v>181</v>
      </c>
      <c r="G1897" s="710" t="s">
        <v>385</v>
      </c>
      <c r="H1897" s="709">
        <v>1</v>
      </c>
      <c r="J1897" s="697"/>
    </row>
    <row r="1898" spans="2:10" x14ac:dyDescent="0.2">
      <c r="B1898" s="707" t="str">
        <f t="shared" si="29"/>
        <v>LA ESCONDIDA, MOCTEZUMA</v>
      </c>
      <c r="C1898" s="708">
        <v>74</v>
      </c>
      <c r="D1898" s="707" t="s">
        <v>2046</v>
      </c>
      <c r="E1898" s="709">
        <v>22</v>
      </c>
      <c r="F1898" s="707" t="s">
        <v>213</v>
      </c>
      <c r="G1898" s="710" t="s">
        <v>385</v>
      </c>
      <c r="H1898" s="709">
        <v>1</v>
      </c>
      <c r="J1898" s="697"/>
    </row>
    <row r="1899" spans="2:10" x14ac:dyDescent="0.2">
      <c r="B1899" s="707" t="str">
        <f t="shared" si="29"/>
        <v>LA ESCONDIDA, MOCTEZUMA</v>
      </c>
      <c r="C1899" s="708">
        <v>75</v>
      </c>
      <c r="D1899" s="707" t="s">
        <v>2046</v>
      </c>
      <c r="E1899" s="709">
        <v>22</v>
      </c>
      <c r="F1899" s="707" t="s">
        <v>213</v>
      </c>
      <c r="G1899" s="710" t="s">
        <v>385</v>
      </c>
      <c r="H1899" s="709">
        <v>1</v>
      </c>
      <c r="J1899" s="697"/>
    </row>
    <row r="1900" spans="2:10" x14ac:dyDescent="0.2">
      <c r="B1900" s="707" t="str">
        <f t="shared" si="29"/>
        <v>LA ESCONDIDA, RAYÓN</v>
      </c>
      <c r="C1900" s="708">
        <v>13</v>
      </c>
      <c r="D1900" s="707" t="s">
        <v>2046</v>
      </c>
      <c r="E1900" s="709">
        <v>23</v>
      </c>
      <c r="F1900" s="707" t="s">
        <v>218</v>
      </c>
      <c r="G1900" s="710" t="s">
        <v>385</v>
      </c>
      <c r="H1900" s="709">
        <v>1</v>
      </c>
      <c r="J1900" s="697"/>
    </row>
    <row r="1901" spans="2:10" x14ac:dyDescent="0.2">
      <c r="B1901" s="707" t="str">
        <f t="shared" si="29"/>
        <v>LA ESCONDIDA, RIOVERDE</v>
      </c>
      <c r="C1901" s="708">
        <v>30</v>
      </c>
      <c r="D1901" s="707" t="s">
        <v>2046</v>
      </c>
      <c r="E1901" s="709">
        <v>24</v>
      </c>
      <c r="F1901" s="707" t="s">
        <v>175</v>
      </c>
      <c r="G1901" s="710" t="s">
        <v>385</v>
      </c>
      <c r="H1901" s="709">
        <v>1</v>
      </c>
      <c r="J1901" s="697"/>
    </row>
    <row r="1902" spans="2:10" x14ac:dyDescent="0.2">
      <c r="B1902" s="707" t="str">
        <f t="shared" si="29"/>
        <v>LA ESCONDIDA, SAN NICOLÁS TOLENTINO</v>
      </c>
      <c r="C1902" s="708">
        <v>58</v>
      </c>
      <c r="D1902" s="707" t="s">
        <v>2046</v>
      </c>
      <c r="E1902" s="709">
        <v>30</v>
      </c>
      <c r="F1902" s="707" t="s">
        <v>246</v>
      </c>
      <c r="G1902" s="710" t="s">
        <v>385</v>
      </c>
      <c r="H1902" s="709">
        <v>1</v>
      </c>
      <c r="J1902" s="697"/>
    </row>
    <row r="1903" spans="2:10" x14ac:dyDescent="0.2">
      <c r="B1903" s="707" t="str">
        <f t="shared" si="29"/>
        <v>LA ESCONDIDA, VILLA DE ARISTA</v>
      </c>
      <c r="C1903" s="708">
        <v>14</v>
      </c>
      <c r="D1903" s="707" t="s">
        <v>2046</v>
      </c>
      <c r="E1903" s="709">
        <v>56</v>
      </c>
      <c r="F1903" s="707" t="s">
        <v>308</v>
      </c>
      <c r="G1903" s="710" t="s">
        <v>385</v>
      </c>
      <c r="H1903" s="709">
        <v>1</v>
      </c>
      <c r="J1903" s="697"/>
    </row>
    <row r="1904" spans="2:10" x14ac:dyDescent="0.2">
      <c r="B1904" s="707" t="str">
        <f t="shared" si="29"/>
        <v>LA ESMERALDA, TANQUIÁN DE ESCOBEDO</v>
      </c>
      <c r="C1904" s="708">
        <v>69</v>
      </c>
      <c r="D1904" s="707" t="s">
        <v>2047</v>
      </c>
      <c r="E1904" s="709">
        <v>42</v>
      </c>
      <c r="F1904" s="707" t="s">
        <v>289</v>
      </c>
      <c r="G1904" s="710" t="s">
        <v>385</v>
      </c>
      <c r="H1904" s="709">
        <v>1</v>
      </c>
      <c r="J1904" s="697"/>
    </row>
    <row r="1905" spans="2:10" x14ac:dyDescent="0.2">
      <c r="B1905" s="707" t="str">
        <f t="shared" si="29"/>
        <v>LA ESPERANZA (LA LOMA), CIUDAD VALLES</v>
      </c>
      <c r="C1905" s="708">
        <v>463</v>
      </c>
      <c r="D1905" s="707" t="s">
        <v>2048</v>
      </c>
      <c r="E1905" s="709">
        <v>13</v>
      </c>
      <c r="F1905" s="707" t="s">
        <v>181</v>
      </c>
      <c r="G1905" s="710" t="s">
        <v>385</v>
      </c>
      <c r="H1905" s="709">
        <v>1</v>
      </c>
      <c r="J1905" s="697"/>
    </row>
    <row r="1906" spans="2:10" x14ac:dyDescent="0.2">
      <c r="B1906" s="707" t="str">
        <f t="shared" si="29"/>
        <v>LA ESPERANZA 2, TAMASOPO</v>
      </c>
      <c r="C1906" s="708">
        <v>306</v>
      </c>
      <c r="D1906" s="707" t="s">
        <v>2049</v>
      </c>
      <c r="E1906" s="709">
        <v>36</v>
      </c>
      <c r="F1906" s="707" t="s">
        <v>259</v>
      </c>
      <c r="G1906" s="710" t="s">
        <v>385</v>
      </c>
      <c r="H1906" s="709">
        <v>1</v>
      </c>
      <c r="J1906" s="697"/>
    </row>
    <row r="1907" spans="2:10" x14ac:dyDescent="0.2">
      <c r="B1907" s="707" t="str">
        <f t="shared" si="29"/>
        <v>LA ESPERANZA, AQUISMÓN</v>
      </c>
      <c r="C1907" s="708">
        <v>236</v>
      </c>
      <c r="D1907" s="707" t="s">
        <v>2050</v>
      </c>
      <c r="E1907" s="709">
        <v>3</v>
      </c>
      <c r="F1907" s="707" t="s">
        <v>146</v>
      </c>
      <c r="G1907" s="710" t="s">
        <v>385</v>
      </c>
      <c r="H1907" s="709">
        <v>1</v>
      </c>
      <c r="J1907" s="697"/>
    </row>
    <row r="1908" spans="2:10" x14ac:dyDescent="0.2">
      <c r="B1908" s="713" t="str">
        <f t="shared" si="29"/>
        <v>LA ESPERANZA, RAYÓN</v>
      </c>
      <c r="C1908" s="714">
        <v>68</v>
      </c>
      <c r="D1908" s="713" t="s">
        <v>2050</v>
      </c>
      <c r="E1908" s="715">
        <v>23</v>
      </c>
      <c r="F1908" s="713" t="s">
        <v>218</v>
      </c>
      <c r="G1908" s="716" t="s">
        <v>386</v>
      </c>
      <c r="H1908" s="715">
        <v>2</v>
      </c>
      <c r="J1908" s="697"/>
    </row>
    <row r="1909" spans="2:10" x14ac:dyDescent="0.2">
      <c r="B1909" s="707" t="str">
        <f t="shared" si="29"/>
        <v>LA ESPERANZA, SAN MARTÍN CHALCHICUAUTLA</v>
      </c>
      <c r="C1909" s="708">
        <v>31</v>
      </c>
      <c r="D1909" s="707" t="s">
        <v>2050</v>
      </c>
      <c r="E1909" s="709">
        <v>29</v>
      </c>
      <c r="F1909" s="707" t="s">
        <v>242</v>
      </c>
      <c r="G1909" s="710" t="s">
        <v>385</v>
      </c>
      <c r="H1909" s="709">
        <v>1</v>
      </c>
      <c r="J1909" s="697"/>
    </row>
    <row r="1910" spans="2:10" x14ac:dyDescent="0.2">
      <c r="B1910" s="707" t="str">
        <f t="shared" si="29"/>
        <v>LA ESPERANZA, SANTA MARÍA DEL RÍO</v>
      </c>
      <c r="C1910" s="708">
        <v>360</v>
      </c>
      <c r="D1910" s="707" t="s">
        <v>2050</v>
      </c>
      <c r="E1910" s="709">
        <v>32</v>
      </c>
      <c r="F1910" s="707" t="s">
        <v>257</v>
      </c>
      <c r="G1910" s="710" t="s">
        <v>385</v>
      </c>
      <c r="H1910" s="709">
        <v>1</v>
      </c>
      <c r="J1910" s="697"/>
    </row>
    <row r="1911" spans="2:10" x14ac:dyDescent="0.2">
      <c r="B1911" s="707" t="str">
        <f t="shared" si="29"/>
        <v>LA ESPERANZA, TAMASOPO</v>
      </c>
      <c r="C1911" s="708">
        <v>117</v>
      </c>
      <c r="D1911" s="707" t="s">
        <v>2050</v>
      </c>
      <c r="E1911" s="709">
        <v>36</v>
      </c>
      <c r="F1911" s="707" t="s">
        <v>259</v>
      </c>
      <c r="G1911" s="710" t="s">
        <v>385</v>
      </c>
      <c r="H1911" s="709">
        <v>1</v>
      </c>
      <c r="J1911" s="697"/>
    </row>
    <row r="1912" spans="2:10" x14ac:dyDescent="0.2">
      <c r="B1912" s="707" t="str">
        <f t="shared" si="29"/>
        <v>LA ESPERANZA, TAMPACÁN</v>
      </c>
      <c r="C1912" s="708">
        <v>77</v>
      </c>
      <c r="D1912" s="707" t="s">
        <v>2050</v>
      </c>
      <c r="E1912" s="709">
        <v>38</v>
      </c>
      <c r="F1912" s="707" t="s">
        <v>272</v>
      </c>
      <c r="G1912" s="710" t="s">
        <v>385</v>
      </c>
      <c r="H1912" s="709">
        <v>1</v>
      </c>
      <c r="J1912" s="697"/>
    </row>
    <row r="1913" spans="2:10" x14ac:dyDescent="0.2">
      <c r="B1913" s="707" t="str">
        <f t="shared" si="29"/>
        <v>LA ESPERANZA, TANCANHUITZ</v>
      </c>
      <c r="C1913" s="708">
        <v>100</v>
      </c>
      <c r="D1913" s="707" t="s">
        <v>2050</v>
      </c>
      <c r="E1913" s="709">
        <v>12</v>
      </c>
      <c r="F1913" s="707" t="s">
        <v>252</v>
      </c>
      <c r="G1913" s="710" t="s">
        <v>385</v>
      </c>
      <c r="H1913" s="709">
        <v>1</v>
      </c>
      <c r="J1913" s="697"/>
    </row>
    <row r="1914" spans="2:10" x14ac:dyDescent="0.2">
      <c r="B1914" s="707" t="str">
        <f t="shared" si="29"/>
        <v>LA ESPERANZA, TANLAJÁS</v>
      </c>
      <c r="C1914" s="708">
        <v>114</v>
      </c>
      <c r="D1914" s="707" t="s">
        <v>2050</v>
      </c>
      <c r="E1914" s="709">
        <v>41</v>
      </c>
      <c r="F1914" s="707" t="s">
        <v>285</v>
      </c>
      <c r="G1914" s="710" t="s">
        <v>385</v>
      </c>
      <c r="H1914" s="709">
        <v>1</v>
      </c>
      <c r="J1914" s="697"/>
    </row>
    <row r="1915" spans="2:10" x14ac:dyDescent="0.2">
      <c r="B1915" s="707" t="str">
        <f t="shared" si="29"/>
        <v>LA ESPERANZA, TANQUIÁN DE ESCOBEDO</v>
      </c>
      <c r="C1915" s="708">
        <v>50</v>
      </c>
      <c r="D1915" s="707" t="s">
        <v>2050</v>
      </c>
      <c r="E1915" s="709">
        <v>42</v>
      </c>
      <c r="F1915" s="707" t="s">
        <v>289</v>
      </c>
      <c r="G1915" s="710" t="s">
        <v>385</v>
      </c>
      <c r="H1915" s="709">
        <v>1</v>
      </c>
      <c r="J1915" s="697"/>
    </row>
    <row r="1916" spans="2:10" x14ac:dyDescent="0.2">
      <c r="B1916" s="707" t="str">
        <f t="shared" si="29"/>
        <v>LA ESPERANZA, VILLA DE RAMOS</v>
      </c>
      <c r="C1916" s="708">
        <v>118</v>
      </c>
      <c r="D1916" s="707" t="s">
        <v>2050</v>
      </c>
      <c r="E1916" s="709">
        <v>49</v>
      </c>
      <c r="F1916" s="707" t="s">
        <v>216</v>
      </c>
      <c r="G1916" s="710" t="s">
        <v>385</v>
      </c>
      <c r="H1916" s="709">
        <v>1</v>
      </c>
      <c r="J1916" s="697"/>
    </row>
    <row r="1917" spans="2:10" x14ac:dyDescent="0.2">
      <c r="B1917" s="707" t="str">
        <f t="shared" si="29"/>
        <v>LA ESPERANZA, XILITLA</v>
      </c>
      <c r="C1917" s="708">
        <v>137</v>
      </c>
      <c r="D1917" s="707" t="s">
        <v>2050</v>
      </c>
      <c r="E1917" s="709">
        <v>54</v>
      </c>
      <c r="F1917" s="707" t="s">
        <v>326</v>
      </c>
      <c r="G1917" s="710" t="s">
        <v>385</v>
      </c>
      <c r="H1917" s="709">
        <v>1</v>
      </c>
      <c r="J1917" s="697"/>
    </row>
    <row r="1918" spans="2:10" x14ac:dyDescent="0.2">
      <c r="B1918" s="707" t="str">
        <f t="shared" si="29"/>
        <v>LA ESPERANZA, ZARAGOZA</v>
      </c>
      <c r="C1918" s="708">
        <v>35</v>
      </c>
      <c r="D1918" s="707" t="s">
        <v>2050</v>
      </c>
      <c r="E1918" s="709">
        <v>55</v>
      </c>
      <c r="F1918" s="707" t="s">
        <v>476</v>
      </c>
      <c r="G1918" s="710" t="s">
        <v>385</v>
      </c>
      <c r="H1918" s="709">
        <v>1</v>
      </c>
      <c r="J1918" s="697"/>
    </row>
    <row r="1919" spans="2:10" x14ac:dyDescent="0.2">
      <c r="B1919" s="707" t="str">
        <f t="shared" si="29"/>
        <v>LA ESTACIÓN BADILLO, SANTA MARÍA DEL RÍO</v>
      </c>
      <c r="C1919" s="708">
        <v>81</v>
      </c>
      <c r="D1919" s="707" t="s">
        <v>2051</v>
      </c>
      <c r="E1919" s="709">
        <v>32</v>
      </c>
      <c r="F1919" s="707" t="s">
        <v>257</v>
      </c>
      <c r="G1919" s="710" t="s">
        <v>385</v>
      </c>
      <c r="H1919" s="709">
        <v>1</v>
      </c>
      <c r="J1919" s="697"/>
    </row>
    <row r="1920" spans="2:10" x14ac:dyDescent="0.2">
      <c r="B1920" s="707" t="str">
        <f t="shared" si="29"/>
        <v>LA ESTANCIA (LA TECOLOTA), SANTA MARÍA DEL RÍO</v>
      </c>
      <c r="C1920" s="708">
        <v>324</v>
      </c>
      <c r="D1920" s="707" t="s">
        <v>2052</v>
      </c>
      <c r="E1920" s="709">
        <v>32</v>
      </c>
      <c r="F1920" s="707" t="s">
        <v>257</v>
      </c>
      <c r="G1920" s="710" t="s">
        <v>385</v>
      </c>
      <c r="H1920" s="709">
        <v>1</v>
      </c>
      <c r="J1920" s="697"/>
    </row>
    <row r="1921" spans="2:10" x14ac:dyDescent="0.2">
      <c r="B1921" s="707" t="str">
        <f t="shared" si="29"/>
        <v>LA ESTANCIA, ZARAGOZA</v>
      </c>
      <c r="C1921" s="708">
        <v>36</v>
      </c>
      <c r="D1921" s="707" t="s">
        <v>2053</v>
      </c>
      <c r="E1921" s="709">
        <v>55</v>
      </c>
      <c r="F1921" s="707" t="s">
        <v>476</v>
      </c>
      <c r="G1921" s="710" t="s">
        <v>385</v>
      </c>
      <c r="H1921" s="709">
        <v>1</v>
      </c>
      <c r="J1921" s="697"/>
    </row>
    <row r="1922" spans="2:10" x14ac:dyDescent="0.2">
      <c r="B1922" s="707" t="str">
        <f t="shared" si="29"/>
        <v>LA ESTANCITA, TIERRA NUEVA</v>
      </c>
      <c r="C1922" s="708">
        <v>137</v>
      </c>
      <c r="D1922" s="707" t="s">
        <v>2054</v>
      </c>
      <c r="E1922" s="709">
        <v>43</v>
      </c>
      <c r="F1922" s="707" t="s">
        <v>293</v>
      </c>
      <c r="G1922" s="710" t="s">
        <v>385</v>
      </c>
      <c r="H1922" s="709">
        <v>1</v>
      </c>
      <c r="J1922" s="697"/>
    </row>
    <row r="1923" spans="2:10" x14ac:dyDescent="0.2">
      <c r="B1923" s="713" t="str">
        <f t="shared" si="29"/>
        <v>LA ESTRIBERA, CIUDAD VALLES</v>
      </c>
      <c r="C1923" s="714">
        <v>76</v>
      </c>
      <c r="D1923" s="713" t="s">
        <v>2055</v>
      </c>
      <c r="E1923" s="715">
        <v>13</v>
      </c>
      <c r="F1923" s="713" t="s">
        <v>181</v>
      </c>
      <c r="G1923" s="716" t="s">
        <v>386</v>
      </c>
      <c r="H1923" s="715">
        <v>2</v>
      </c>
      <c r="J1923" s="697"/>
    </row>
    <row r="1924" spans="2:10" x14ac:dyDescent="0.2">
      <c r="B1924" s="707" t="str">
        <f t="shared" si="29"/>
        <v>LA FINCA MIRAFLORES, TAMPACÁN</v>
      </c>
      <c r="C1924" s="708">
        <v>28</v>
      </c>
      <c r="D1924" s="707" t="s">
        <v>2056</v>
      </c>
      <c r="E1924" s="709">
        <v>38</v>
      </c>
      <c r="F1924" s="707" t="s">
        <v>272</v>
      </c>
      <c r="G1924" s="710" t="s">
        <v>385</v>
      </c>
      <c r="H1924" s="709">
        <v>1</v>
      </c>
      <c r="J1924" s="697"/>
    </row>
    <row r="1925" spans="2:10" x14ac:dyDescent="0.2">
      <c r="B1925" s="707" t="str">
        <f t="shared" si="29"/>
        <v>LA FINCA, XILITLA</v>
      </c>
      <c r="C1925" s="708">
        <v>254</v>
      </c>
      <c r="D1925" s="707" t="s">
        <v>2057</v>
      </c>
      <c r="E1925" s="709">
        <v>54</v>
      </c>
      <c r="F1925" s="707" t="s">
        <v>326</v>
      </c>
      <c r="G1925" s="710" t="s">
        <v>385</v>
      </c>
      <c r="H1925" s="709">
        <v>1</v>
      </c>
      <c r="J1925" s="697"/>
    </row>
    <row r="1926" spans="2:10" x14ac:dyDescent="0.2">
      <c r="B1926" s="707" t="str">
        <f t="shared" ref="B1926:B1989" si="30">CONCATENATE(D1926,","," ",F1926)</f>
        <v>LA FLORIDA, XILITLA</v>
      </c>
      <c r="C1926" s="708">
        <v>117</v>
      </c>
      <c r="D1926" s="707" t="s">
        <v>2058</v>
      </c>
      <c r="E1926" s="709">
        <v>54</v>
      </c>
      <c r="F1926" s="707" t="s">
        <v>326</v>
      </c>
      <c r="G1926" s="710" t="s">
        <v>385</v>
      </c>
      <c r="H1926" s="709">
        <v>1</v>
      </c>
      <c r="J1926" s="697"/>
    </row>
    <row r="1927" spans="2:10" x14ac:dyDescent="0.2">
      <c r="B1927" s="713" t="str">
        <f t="shared" si="30"/>
        <v>LA FORTALEZA, TAMUÍN</v>
      </c>
      <c r="C1927" s="714">
        <v>47</v>
      </c>
      <c r="D1927" s="713" t="s">
        <v>2059</v>
      </c>
      <c r="E1927" s="715">
        <v>40</v>
      </c>
      <c r="F1927" s="713" t="s">
        <v>279</v>
      </c>
      <c r="G1927" s="716" t="s">
        <v>386</v>
      </c>
      <c r="H1927" s="715">
        <v>2</v>
      </c>
      <c r="J1927" s="697"/>
    </row>
    <row r="1928" spans="2:10" x14ac:dyDescent="0.2">
      <c r="B1928" s="707" t="str">
        <f t="shared" si="30"/>
        <v>LA FORTUNA, TAMAZUNCHALE</v>
      </c>
      <c r="C1928" s="708">
        <v>220</v>
      </c>
      <c r="D1928" s="707" t="s">
        <v>2060</v>
      </c>
      <c r="E1928" s="709">
        <v>37</v>
      </c>
      <c r="F1928" s="707" t="s">
        <v>262</v>
      </c>
      <c r="G1928" s="710" t="s">
        <v>385</v>
      </c>
      <c r="H1928" s="709">
        <v>1</v>
      </c>
      <c r="J1928" s="697"/>
    </row>
    <row r="1929" spans="2:10" x14ac:dyDescent="0.2">
      <c r="B1929" s="707" t="str">
        <f t="shared" si="30"/>
        <v>LA GARCITA, TIERRA NUEVA</v>
      </c>
      <c r="C1929" s="708">
        <v>154</v>
      </c>
      <c r="D1929" s="707" t="s">
        <v>2061</v>
      </c>
      <c r="E1929" s="709">
        <v>43</v>
      </c>
      <c r="F1929" s="707" t="s">
        <v>293</v>
      </c>
      <c r="G1929" s="710" t="s">
        <v>385</v>
      </c>
      <c r="H1929" s="709">
        <v>1</v>
      </c>
      <c r="J1929" s="697"/>
    </row>
    <row r="1930" spans="2:10" x14ac:dyDescent="0.2">
      <c r="B1930" s="707" t="str">
        <f t="shared" si="30"/>
        <v>LA GARITA TAMBAQUE, AQUISMÓN</v>
      </c>
      <c r="C1930" s="708">
        <v>75</v>
      </c>
      <c r="D1930" s="707" t="s">
        <v>2062</v>
      </c>
      <c r="E1930" s="709">
        <v>3</v>
      </c>
      <c r="F1930" s="707" t="s">
        <v>146</v>
      </c>
      <c r="G1930" s="710" t="s">
        <v>385</v>
      </c>
      <c r="H1930" s="709">
        <v>1</v>
      </c>
      <c r="J1930" s="697"/>
    </row>
    <row r="1931" spans="2:10" x14ac:dyDescent="0.2">
      <c r="B1931" s="707" t="str">
        <f t="shared" si="30"/>
        <v>LA GARITA, AXTLA DE TERRAZAS</v>
      </c>
      <c r="C1931" s="708">
        <v>120</v>
      </c>
      <c r="D1931" s="707" t="s">
        <v>2063</v>
      </c>
      <c r="E1931" s="709">
        <v>53</v>
      </c>
      <c r="F1931" s="707" t="s">
        <v>150</v>
      </c>
      <c r="G1931" s="710" t="s">
        <v>385</v>
      </c>
      <c r="H1931" s="709">
        <v>1</v>
      </c>
      <c r="J1931" s="697"/>
    </row>
    <row r="1932" spans="2:10" x14ac:dyDescent="0.2">
      <c r="B1932" s="713" t="str">
        <f t="shared" si="30"/>
        <v>LA GARRAPATA, RIOVERDE</v>
      </c>
      <c r="C1932" s="714">
        <v>495</v>
      </c>
      <c r="D1932" s="713" t="s">
        <v>2064</v>
      </c>
      <c r="E1932" s="715">
        <v>24</v>
      </c>
      <c r="F1932" s="713" t="s">
        <v>175</v>
      </c>
      <c r="G1932" s="716" t="s">
        <v>387</v>
      </c>
      <c r="H1932" s="715">
        <v>3</v>
      </c>
      <c r="J1932" s="697"/>
    </row>
    <row r="1933" spans="2:10" x14ac:dyDescent="0.2">
      <c r="B1933" s="707" t="str">
        <f t="shared" si="30"/>
        <v>LA GARZA (PEQUETZÉN DE LA GARZA), TANCANHUITZ</v>
      </c>
      <c r="C1933" s="708">
        <v>13</v>
      </c>
      <c r="D1933" s="707" t="s">
        <v>2065</v>
      </c>
      <c r="E1933" s="709">
        <v>12</v>
      </c>
      <c r="F1933" s="707" t="s">
        <v>252</v>
      </c>
      <c r="G1933" s="710" t="s">
        <v>385</v>
      </c>
      <c r="H1933" s="709">
        <v>1</v>
      </c>
      <c r="J1933" s="697"/>
    </row>
    <row r="1934" spans="2:10" x14ac:dyDescent="0.2">
      <c r="B1934" s="707" t="str">
        <f t="shared" si="30"/>
        <v>LA GAVIA, TAMASOPO</v>
      </c>
      <c r="C1934" s="708">
        <v>26</v>
      </c>
      <c r="D1934" s="707" t="s">
        <v>2066</v>
      </c>
      <c r="E1934" s="709">
        <v>36</v>
      </c>
      <c r="F1934" s="707" t="s">
        <v>259</v>
      </c>
      <c r="G1934" s="710" t="s">
        <v>385</v>
      </c>
      <c r="H1934" s="709">
        <v>1</v>
      </c>
      <c r="J1934" s="697"/>
    </row>
    <row r="1935" spans="2:10" x14ac:dyDescent="0.2">
      <c r="B1935" s="707" t="str">
        <f t="shared" si="30"/>
        <v>LA GAVIA, TAMUÍN</v>
      </c>
      <c r="C1935" s="708">
        <v>54</v>
      </c>
      <c r="D1935" s="707" t="s">
        <v>2066</v>
      </c>
      <c r="E1935" s="709">
        <v>40</v>
      </c>
      <c r="F1935" s="707" t="s">
        <v>279</v>
      </c>
      <c r="G1935" s="710" t="s">
        <v>385</v>
      </c>
      <c r="H1935" s="709">
        <v>1</v>
      </c>
      <c r="J1935" s="697"/>
    </row>
    <row r="1936" spans="2:10" x14ac:dyDescent="0.2">
      <c r="B1936" s="707" t="str">
        <f t="shared" si="30"/>
        <v>LA GAVIA, VILLA JUÁREZ</v>
      </c>
      <c r="C1936" s="708">
        <v>9</v>
      </c>
      <c r="D1936" s="707" t="s">
        <v>2066</v>
      </c>
      <c r="E1936" s="709">
        <v>52</v>
      </c>
      <c r="F1936" s="707" t="s">
        <v>324</v>
      </c>
      <c r="G1936" s="710" t="s">
        <v>385</v>
      </c>
      <c r="H1936" s="709">
        <v>1</v>
      </c>
      <c r="J1936" s="697"/>
    </row>
    <row r="1937" spans="2:10" x14ac:dyDescent="0.2">
      <c r="B1937" s="713" t="str">
        <f t="shared" si="30"/>
        <v>LA GERMINAL, EL NARANJO</v>
      </c>
      <c r="C1937" s="714">
        <v>38</v>
      </c>
      <c r="D1937" s="713" t="s">
        <v>2067</v>
      </c>
      <c r="E1937" s="715">
        <v>58</v>
      </c>
      <c r="F1937" s="713" t="s">
        <v>190</v>
      </c>
      <c r="G1937" s="716" t="s">
        <v>386</v>
      </c>
      <c r="H1937" s="715">
        <v>2</v>
      </c>
      <c r="J1937" s="697"/>
    </row>
    <row r="1938" spans="2:10" x14ac:dyDescent="0.2">
      <c r="B1938" s="707" t="str">
        <f t="shared" si="30"/>
        <v>LA GLORIA, CIUDAD VALLES</v>
      </c>
      <c r="C1938" s="708">
        <v>869</v>
      </c>
      <c r="D1938" s="707" t="s">
        <v>2068</v>
      </c>
      <c r="E1938" s="709">
        <v>13</v>
      </c>
      <c r="F1938" s="707" t="s">
        <v>181</v>
      </c>
      <c r="G1938" s="710" t="s">
        <v>385</v>
      </c>
      <c r="H1938" s="709">
        <v>1</v>
      </c>
      <c r="J1938" s="697"/>
    </row>
    <row r="1939" spans="2:10" x14ac:dyDescent="0.2">
      <c r="B1939" s="713" t="str">
        <f t="shared" si="30"/>
        <v>LA GLORIA, TAMUÍN</v>
      </c>
      <c r="C1939" s="714">
        <v>242</v>
      </c>
      <c r="D1939" s="713" t="s">
        <v>2068</v>
      </c>
      <c r="E1939" s="715">
        <v>40</v>
      </c>
      <c r="F1939" s="713" t="s">
        <v>279</v>
      </c>
      <c r="G1939" s="716" t="s">
        <v>386</v>
      </c>
      <c r="H1939" s="715">
        <v>2</v>
      </c>
      <c r="J1939" s="697"/>
    </row>
    <row r="1940" spans="2:10" x14ac:dyDescent="0.2">
      <c r="B1940" s="707" t="str">
        <f t="shared" si="30"/>
        <v>LA GLORIA, XILITLA</v>
      </c>
      <c r="C1940" s="708">
        <v>192</v>
      </c>
      <c r="D1940" s="707" t="s">
        <v>2068</v>
      </c>
      <c r="E1940" s="709">
        <v>54</v>
      </c>
      <c r="F1940" s="707" t="s">
        <v>326</v>
      </c>
      <c r="G1940" s="710" t="s">
        <v>385</v>
      </c>
      <c r="H1940" s="709">
        <v>1</v>
      </c>
      <c r="J1940" s="697"/>
    </row>
    <row r="1941" spans="2:10" x14ac:dyDescent="0.2">
      <c r="B1941" s="707" t="str">
        <f t="shared" si="30"/>
        <v>LA GUACAMAYA (LA LAGUNITA), CIUDAD DEL MAÍZ</v>
      </c>
      <c r="C1941" s="708">
        <v>41</v>
      </c>
      <c r="D1941" s="707" t="s">
        <v>2069</v>
      </c>
      <c r="E1941" s="709">
        <v>10</v>
      </c>
      <c r="F1941" s="707" t="s">
        <v>172</v>
      </c>
      <c r="G1941" s="710" t="s">
        <v>385</v>
      </c>
      <c r="H1941" s="709">
        <v>1</v>
      </c>
      <c r="J1941" s="697"/>
    </row>
    <row r="1942" spans="2:10" x14ac:dyDescent="0.2">
      <c r="B1942" s="707" t="str">
        <f t="shared" si="30"/>
        <v>LA GUADALUPE (LA AGÜITA), RIOVERDE</v>
      </c>
      <c r="C1942" s="708">
        <v>232</v>
      </c>
      <c r="D1942" s="707" t="s">
        <v>2070</v>
      </c>
      <c r="E1942" s="709">
        <v>24</v>
      </c>
      <c r="F1942" s="707" t="s">
        <v>175</v>
      </c>
      <c r="G1942" s="710" t="s">
        <v>385</v>
      </c>
      <c r="H1942" s="709">
        <v>1</v>
      </c>
      <c r="J1942" s="697"/>
    </row>
    <row r="1943" spans="2:10" x14ac:dyDescent="0.2">
      <c r="B1943" s="707" t="str">
        <f t="shared" si="30"/>
        <v>LA HACIENDA, TAMAZUNCHALE</v>
      </c>
      <c r="C1943" s="708">
        <v>244</v>
      </c>
      <c r="D1943" s="707" t="s">
        <v>2071</v>
      </c>
      <c r="E1943" s="709">
        <v>37</v>
      </c>
      <c r="F1943" s="707" t="s">
        <v>262</v>
      </c>
      <c r="G1943" s="710" t="s">
        <v>385</v>
      </c>
      <c r="H1943" s="709">
        <v>1</v>
      </c>
      <c r="J1943" s="697"/>
    </row>
    <row r="1944" spans="2:10" x14ac:dyDescent="0.2">
      <c r="B1944" s="707" t="str">
        <f t="shared" si="30"/>
        <v>LA HACIENDA, XILITLA</v>
      </c>
      <c r="C1944" s="708">
        <v>194</v>
      </c>
      <c r="D1944" s="707" t="s">
        <v>2071</v>
      </c>
      <c r="E1944" s="709">
        <v>54</v>
      </c>
      <c r="F1944" s="707" t="s">
        <v>326</v>
      </c>
      <c r="G1944" s="710" t="s">
        <v>385</v>
      </c>
      <c r="H1944" s="709">
        <v>1</v>
      </c>
      <c r="J1944" s="697"/>
    </row>
    <row r="1945" spans="2:10" x14ac:dyDescent="0.2">
      <c r="B1945" s="707" t="str">
        <f t="shared" si="30"/>
        <v>LA HEDIONDILLA, VILLA DE RAMOS</v>
      </c>
      <c r="C1945" s="708">
        <v>17</v>
      </c>
      <c r="D1945" s="707" t="s">
        <v>2072</v>
      </c>
      <c r="E1945" s="709">
        <v>49</v>
      </c>
      <c r="F1945" s="707" t="s">
        <v>216</v>
      </c>
      <c r="G1945" s="710" t="s">
        <v>385</v>
      </c>
      <c r="H1945" s="709">
        <v>1</v>
      </c>
      <c r="J1945" s="697"/>
    </row>
    <row r="1946" spans="2:10" x14ac:dyDescent="0.2">
      <c r="B1946" s="707" t="str">
        <f t="shared" si="30"/>
        <v>LA HERRADURA, VILLA DE RAMOS</v>
      </c>
      <c r="C1946" s="708">
        <v>19</v>
      </c>
      <c r="D1946" s="707" t="s">
        <v>2073</v>
      </c>
      <c r="E1946" s="709">
        <v>49</v>
      </c>
      <c r="F1946" s="707" t="s">
        <v>216</v>
      </c>
      <c r="G1946" s="710" t="s">
        <v>385</v>
      </c>
      <c r="H1946" s="709">
        <v>1</v>
      </c>
      <c r="J1946" s="697"/>
    </row>
    <row r="1947" spans="2:10" x14ac:dyDescent="0.2">
      <c r="B1947" s="707" t="str">
        <f t="shared" si="30"/>
        <v>LA HERRADURA, XILITLA</v>
      </c>
      <c r="C1947" s="708">
        <v>22</v>
      </c>
      <c r="D1947" s="707" t="s">
        <v>2073</v>
      </c>
      <c r="E1947" s="709">
        <v>54</v>
      </c>
      <c r="F1947" s="707" t="s">
        <v>326</v>
      </c>
      <c r="G1947" s="710" t="s">
        <v>385</v>
      </c>
      <c r="H1947" s="709">
        <v>1</v>
      </c>
      <c r="J1947" s="697"/>
    </row>
    <row r="1948" spans="2:10" x14ac:dyDescent="0.2">
      <c r="B1948" s="707" t="str">
        <f t="shared" si="30"/>
        <v>LA HIGUERA, AHUALULCO</v>
      </c>
      <c r="C1948" s="708">
        <v>20</v>
      </c>
      <c r="D1948" s="707" t="s">
        <v>2074</v>
      </c>
      <c r="E1948" s="709">
        <v>1</v>
      </c>
      <c r="F1948" s="707" t="s">
        <v>202</v>
      </c>
      <c r="G1948" s="710" t="s">
        <v>385</v>
      </c>
      <c r="H1948" s="709">
        <v>1</v>
      </c>
      <c r="J1948" s="697"/>
    </row>
    <row r="1949" spans="2:10" x14ac:dyDescent="0.2">
      <c r="B1949" s="707" t="str">
        <f t="shared" si="30"/>
        <v>LA HINCADA, GUADALCÁZAR</v>
      </c>
      <c r="C1949" s="708">
        <v>17</v>
      </c>
      <c r="D1949" s="707" t="s">
        <v>2075</v>
      </c>
      <c r="E1949" s="709">
        <v>17</v>
      </c>
      <c r="F1949" s="707" t="s">
        <v>193</v>
      </c>
      <c r="G1949" s="710" t="s">
        <v>385</v>
      </c>
      <c r="H1949" s="709">
        <v>1</v>
      </c>
      <c r="J1949" s="697"/>
    </row>
    <row r="1950" spans="2:10" x14ac:dyDescent="0.2">
      <c r="B1950" s="713" t="str">
        <f t="shared" si="30"/>
        <v>LA HUARACHA, SAN LUIS POTOSÍ</v>
      </c>
      <c r="C1950" s="714">
        <v>234</v>
      </c>
      <c r="D1950" s="713" t="s">
        <v>2076</v>
      </c>
      <c r="E1950" s="715">
        <v>28</v>
      </c>
      <c r="F1950" s="713" t="s">
        <v>239</v>
      </c>
      <c r="G1950" s="716" t="s">
        <v>387</v>
      </c>
      <c r="H1950" s="715">
        <v>3</v>
      </c>
      <c r="J1950" s="697"/>
    </row>
    <row r="1951" spans="2:10" x14ac:dyDescent="0.2">
      <c r="B1951" s="707" t="str">
        <f t="shared" si="30"/>
        <v>LA HUERTA, SANTA MARÍA DEL RÍO</v>
      </c>
      <c r="C1951" s="708">
        <v>96</v>
      </c>
      <c r="D1951" s="707" t="s">
        <v>2077</v>
      </c>
      <c r="E1951" s="709">
        <v>32</v>
      </c>
      <c r="F1951" s="707" t="s">
        <v>257</v>
      </c>
      <c r="G1951" s="710" t="s">
        <v>385</v>
      </c>
      <c r="H1951" s="709">
        <v>1</v>
      </c>
      <c r="J1951" s="697"/>
    </row>
    <row r="1952" spans="2:10" x14ac:dyDescent="0.2">
      <c r="B1952" s="707" t="str">
        <f t="shared" si="30"/>
        <v>LA ISLA, MATLAPA</v>
      </c>
      <c r="C1952" s="708">
        <v>18</v>
      </c>
      <c r="D1952" s="707" t="s">
        <v>2078</v>
      </c>
      <c r="E1952" s="709">
        <v>57</v>
      </c>
      <c r="F1952" s="707" t="s">
        <v>206</v>
      </c>
      <c r="G1952" s="710" t="s">
        <v>385</v>
      </c>
      <c r="H1952" s="709">
        <v>1</v>
      </c>
      <c r="J1952" s="697"/>
    </row>
    <row r="1953" spans="2:10" x14ac:dyDescent="0.2">
      <c r="B1953" s="707" t="str">
        <f t="shared" si="30"/>
        <v>LA JABALINA, RIOVERDE</v>
      </c>
      <c r="C1953" s="708">
        <v>477</v>
      </c>
      <c r="D1953" s="707" t="s">
        <v>2079</v>
      </c>
      <c r="E1953" s="709">
        <v>24</v>
      </c>
      <c r="F1953" s="707" t="s">
        <v>175</v>
      </c>
      <c r="G1953" s="710" t="s">
        <v>385</v>
      </c>
      <c r="H1953" s="709">
        <v>1</v>
      </c>
      <c r="J1953" s="697"/>
    </row>
    <row r="1954" spans="2:10" x14ac:dyDescent="0.2">
      <c r="B1954" s="707" t="str">
        <f t="shared" si="30"/>
        <v>LA JACOBA, MEXQUITIC DE CARMONA</v>
      </c>
      <c r="C1954" s="708">
        <v>125</v>
      </c>
      <c r="D1954" s="707" t="s">
        <v>2080</v>
      </c>
      <c r="E1954" s="709">
        <v>21</v>
      </c>
      <c r="F1954" s="707" t="s">
        <v>209</v>
      </c>
      <c r="G1954" s="710" t="s">
        <v>385</v>
      </c>
      <c r="H1954" s="709">
        <v>1</v>
      </c>
      <c r="J1954" s="697"/>
    </row>
    <row r="1955" spans="2:10" x14ac:dyDescent="0.2">
      <c r="B1955" s="707" t="str">
        <f t="shared" si="30"/>
        <v>LA JOYA (JUAN ABUNDIS PADRÓN), TIERRA NUEVA</v>
      </c>
      <c r="C1955" s="708">
        <v>189</v>
      </c>
      <c r="D1955" s="707" t="s">
        <v>2081</v>
      </c>
      <c r="E1955" s="709">
        <v>43</v>
      </c>
      <c r="F1955" s="707" t="s">
        <v>293</v>
      </c>
      <c r="G1955" s="710" t="s">
        <v>385</v>
      </c>
      <c r="H1955" s="709">
        <v>1</v>
      </c>
      <c r="J1955" s="697"/>
    </row>
    <row r="1956" spans="2:10" x14ac:dyDescent="0.2">
      <c r="B1956" s="707" t="str">
        <f t="shared" si="30"/>
        <v>LA JOYA DE TLALETLA, XILITLA</v>
      </c>
      <c r="C1956" s="708">
        <v>198</v>
      </c>
      <c r="D1956" s="707" t="s">
        <v>2082</v>
      </c>
      <c r="E1956" s="709">
        <v>54</v>
      </c>
      <c r="F1956" s="707" t="s">
        <v>326</v>
      </c>
      <c r="G1956" s="710" t="s">
        <v>385</v>
      </c>
      <c r="H1956" s="709">
        <v>1</v>
      </c>
      <c r="J1956" s="697"/>
    </row>
    <row r="1957" spans="2:10" x14ac:dyDescent="0.2">
      <c r="B1957" s="707" t="str">
        <f t="shared" si="30"/>
        <v>LA JOYA, MATEHUALA</v>
      </c>
      <c r="C1957" s="708">
        <v>29</v>
      </c>
      <c r="D1957" s="707" t="s">
        <v>2083</v>
      </c>
      <c r="E1957" s="709">
        <v>20</v>
      </c>
      <c r="F1957" s="707" t="s">
        <v>170</v>
      </c>
      <c r="G1957" s="710" t="s">
        <v>385</v>
      </c>
      <c r="H1957" s="709">
        <v>1</v>
      </c>
      <c r="J1957" s="697"/>
    </row>
    <row r="1958" spans="2:10" x14ac:dyDescent="0.2">
      <c r="B1958" s="707" t="str">
        <f t="shared" si="30"/>
        <v>LA JOYA, MOCTEZUMA</v>
      </c>
      <c r="C1958" s="708">
        <v>178</v>
      </c>
      <c r="D1958" s="707" t="s">
        <v>2083</v>
      </c>
      <c r="E1958" s="709">
        <v>22</v>
      </c>
      <c r="F1958" s="707" t="s">
        <v>213</v>
      </c>
      <c r="G1958" s="710" t="s">
        <v>385</v>
      </c>
      <c r="H1958" s="709">
        <v>1</v>
      </c>
      <c r="J1958" s="697"/>
    </row>
    <row r="1959" spans="2:10" x14ac:dyDescent="0.2">
      <c r="B1959" s="707" t="str">
        <f t="shared" si="30"/>
        <v>LA JOYA, TAMAZUNCHALE</v>
      </c>
      <c r="C1959" s="708">
        <v>275</v>
      </c>
      <c r="D1959" s="707" t="s">
        <v>2083</v>
      </c>
      <c r="E1959" s="709">
        <v>37</v>
      </c>
      <c r="F1959" s="707" t="s">
        <v>262</v>
      </c>
      <c r="G1959" s="710" t="s">
        <v>385</v>
      </c>
      <c r="H1959" s="709">
        <v>1</v>
      </c>
      <c r="J1959" s="697"/>
    </row>
    <row r="1960" spans="2:10" x14ac:dyDescent="0.2">
      <c r="B1960" s="707" t="str">
        <f t="shared" si="30"/>
        <v>LA JOYA, VILLA DE GUADALUPE</v>
      </c>
      <c r="C1960" s="708">
        <v>15</v>
      </c>
      <c r="D1960" s="707" t="s">
        <v>2083</v>
      </c>
      <c r="E1960" s="709">
        <v>47</v>
      </c>
      <c r="F1960" s="707" t="s">
        <v>228</v>
      </c>
      <c r="G1960" s="710" t="s">
        <v>385</v>
      </c>
      <c r="H1960" s="709">
        <v>1</v>
      </c>
      <c r="J1960" s="697"/>
    </row>
    <row r="1961" spans="2:10" x14ac:dyDescent="0.2">
      <c r="B1961" s="707" t="str">
        <f t="shared" si="30"/>
        <v>LA JOYA, XILITLA</v>
      </c>
      <c r="C1961" s="708">
        <v>28</v>
      </c>
      <c r="D1961" s="707" t="s">
        <v>2083</v>
      </c>
      <c r="E1961" s="709">
        <v>54</v>
      </c>
      <c r="F1961" s="707" t="s">
        <v>326</v>
      </c>
      <c r="G1961" s="710" t="s">
        <v>385</v>
      </c>
      <c r="H1961" s="709">
        <v>1</v>
      </c>
      <c r="J1961" s="697"/>
    </row>
    <row r="1962" spans="2:10" x14ac:dyDescent="0.2">
      <c r="B1962" s="707" t="str">
        <f t="shared" si="30"/>
        <v>LA JOYITA, TIERRA NUEVA</v>
      </c>
      <c r="C1962" s="708">
        <v>135</v>
      </c>
      <c r="D1962" s="707" t="s">
        <v>2084</v>
      </c>
      <c r="E1962" s="709">
        <v>43</v>
      </c>
      <c r="F1962" s="707" t="s">
        <v>293</v>
      </c>
      <c r="G1962" s="710" t="s">
        <v>385</v>
      </c>
      <c r="H1962" s="709">
        <v>1</v>
      </c>
      <c r="J1962" s="697"/>
    </row>
    <row r="1963" spans="2:10" x14ac:dyDescent="0.2">
      <c r="B1963" s="713" t="str">
        <f t="shared" si="30"/>
        <v>LA JOYITA, VILLA DE REYES</v>
      </c>
      <c r="C1963" s="714">
        <v>185</v>
      </c>
      <c r="D1963" s="713" t="s">
        <v>2084</v>
      </c>
      <c r="E1963" s="715">
        <v>50</v>
      </c>
      <c r="F1963" s="713" t="s">
        <v>208</v>
      </c>
      <c r="G1963" s="716" t="s">
        <v>386</v>
      </c>
      <c r="H1963" s="715">
        <v>2</v>
      </c>
      <c r="J1963" s="697"/>
    </row>
    <row r="1964" spans="2:10" x14ac:dyDescent="0.2">
      <c r="B1964" s="707" t="str">
        <f t="shared" si="30"/>
        <v>LA LABOR DE SAN DIEGO, CERRITOS</v>
      </c>
      <c r="C1964" s="708">
        <v>13</v>
      </c>
      <c r="D1964" s="707" t="s">
        <v>2085</v>
      </c>
      <c r="E1964" s="709">
        <v>8</v>
      </c>
      <c r="F1964" s="707" t="s">
        <v>159</v>
      </c>
      <c r="G1964" s="710" t="s">
        <v>385</v>
      </c>
      <c r="H1964" s="709">
        <v>1</v>
      </c>
      <c r="J1964" s="697"/>
    </row>
    <row r="1965" spans="2:10" x14ac:dyDescent="0.2">
      <c r="B1965" s="707" t="str">
        <f t="shared" si="30"/>
        <v>LA LABOR DEL MAZO, ZARAGOZA</v>
      </c>
      <c r="C1965" s="708">
        <v>50</v>
      </c>
      <c r="D1965" s="707" t="s">
        <v>2086</v>
      </c>
      <c r="E1965" s="709">
        <v>55</v>
      </c>
      <c r="F1965" s="707" t="s">
        <v>476</v>
      </c>
      <c r="G1965" s="710" t="s">
        <v>385</v>
      </c>
      <c r="H1965" s="709">
        <v>1</v>
      </c>
      <c r="J1965" s="697"/>
    </row>
    <row r="1966" spans="2:10" x14ac:dyDescent="0.2">
      <c r="B1966" s="707" t="str">
        <f t="shared" si="30"/>
        <v>LA LABOR DEL RÍO (HACIENDA LA LABOR DEL RÍO), SANTA MARÍA DEL RÍO</v>
      </c>
      <c r="C1966" s="708">
        <v>108</v>
      </c>
      <c r="D1966" s="707" t="s">
        <v>2087</v>
      </c>
      <c r="E1966" s="709">
        <v>32</v>
      </c>
      <c r="F1966" s="707" t="s">
        <v>257</v>
      </c>
      <c r="G1966" s="710" t="s">
        <v>385</v>
      </c>
      <c r="H1966" s="709">
        <v>1</v>
      </c>
      <c r="J1966" s="697"/>
    </row>
    <row r="1967" spans="2:10" x14ac:dyDescent="0.2">
      <c r="B1967" s="707" t="str">
        <f t="shared" si="30"/>
        <v>LA LABOR, TANLAJÁS</v>
      </c>
      <c r="C1967" s="708">
        <v>16</v>
      </c>
      <c r="D1967" s="707" t="s">
        <v>2088</v>
      </c>
      <c r="E1967" s="709">
        <v>41</v>
      </c>
      <c r="F1967" s="707" t="s">
        <v>285</v>
      </c>
      <c r="G1967" s="710" t="s">
        <v>385</v>
      </c>
      <c r="H1967" s="709">
        <v>1</v>
      </c>
      <c r="J1967" s="697"/>
    </row>
    <row r="1968" spans="2:10" x14ac:dyDescent="0.2">
      <c r="B1968" s="707" t="str">
        <f t="shared" si="30"/>
        <v>LA LABORCILLA, RIOVERDE</v>
      </c>
      <c r="C1968" s="708">
        <v>39</v>
      </c>
      <c r="D1968" s="707" t="s">
        <v>2089</v>
      </c>
      <c r="E1968" s="709">
        <v>24</v>
      </c>
      <c r="F1968" s="707" t="s">
        <v>175</v>
      </c>
      <c r="G1968" s="710" t="s">
        <v>385</v>
      </c>
      <c r="H1968" s="709">
        <v>1</v>
      </c>
      <c r="J1968" s="697"/>
    </row>
    <row r="1969" spans="2:10" x14ac:dyDescent="0.2">
      <c r="B1969" s="707" t="str">
        <f t="shared" si="30"/>
        <v>LA LADERA, XILITLA</v>
      </c>
      <c r="C1969" s="708">
        <v>199</v>
      </c>
      <c r="D1969" s="707" t="s">
        <v>2090</v>
      </c>
      <c r="E1969" s="709">
        <v>54</v>
      </c>
      <c r="F1969" s="707" t="s">
        <v>326</v>
      </c>
      <c r="G1969" s="710" t="s">
        <v>385</v>
      </c>
      <c r="H1969" s="709">
        <v>1</v>
      </c>
      <c r="J1969" s="697"/>
    </row>
    <row r="1970" spans="2:10" x14ac:dyDescent="0.2">
      <c r="B1970" s="707" t="str">
        <f t="shared" si="30"/>
        <v>LA LADRILLERA, LAGUNILLAS</v>
      </c>
      <c r="C1970" s="708">
        <v>75</v>
      </c>
      <c r="D1970" s="707" t="s">
        <v>2091</v>
      </c>
      <c r="E1970" s="709">
        <v>19</v>
      </c>
      <c r="F1970" s="707" t="s">
        <v>200</v>
      </c>
      <c r="G1970" s="710" t="s">
        <v>385</v>
      </c>
      <c r="H1970" s="709">
        <v>1</v>
      </c>
      <c r="J1970" s="697"/>
    </row>
    <row r="1971" spans="2:10" x14ac:dyDescent="0.2">
      <c r="B1971" s="707" t="str">
        <f t="shared" si="30"/>
        <v>LA LAGUNA DEL SAUCILLO, RAYÓN</v>
      </c>
      <c r="C1971" s="708">
        <v>16</v>
      </c>
      <c r="D1971" s="707" t="s">
        <v>2092</v>
      </c>
      <c r="E1971" s="709">
        <v>23</v>
      </c>
      <c r="F1971" s="707" t="s">
        <v>218</v>
      </c>
      <c r="G1971" s="710" t="s">
        <v>385</v>
      </c>
      <c r="H1971" s="709">
        <v>1</v>
      </c>
      <c r="J1971" s="697"/>
    </row>
    <row r="1972" spans="2:10" x14ac:dyDescent="0.2">
      <c r="B1972" s="707" t="str">
        <f t="shared" si="30"/>
        <v>LA LAGUNA, TAMAZUNCHALE</v>
      </c>
      <c r="C1972" s="708">
        <v>49</v>
      </c>
      <c r="D1972" s="707" t="s">
        <v>2093</v>
      </c>
      <c r="E1972" s="709">
        <v>37</v>
      </c>
      <c r="F1972" s="707" t="s">
        <v>262</v>
      </c>
      <c r="G1972" s="710" t="s">
        <v>385</v>
      </c>
      <c r="H1972" s="709">
        <v>1</v>
      </c>
      <c r="J1972" s="697"/>
    </row>
    <row r="1973" spans="2:10" x14ac:dyDescent="0.2">
      <c r="B1973" s="707" t="str">
        <f t="shared" si="30"/>
        <v>LA LAGUNA, TANQUIÁN DE ESCOBEDO</v>
      </c>
      <c r="C1973" s="708">
        <v>35</v>
      </c>
      <c r="D1973" s="707" t="s">
        <v>2093</v>
      </c>
      <c r="E1973" s="709">
        <v>42</v>
      </c>
      <c r="F1973" s="707" t="s">
        <v>289</v>
      </c>
      <c r="G1973" s="710" t="s">
        <v>385</v>
      </c>
      <c r="H1973" s="709">
        <v>1</v>
      </c>
      <c r="J1973" s="697"/>
    </row>
    <row r="1974" spans="2:10" x14ac:dyDescent="0.2">
      <c r="B1974" s="707" t="str">
        <f t="shared" si="30"/>
        <v>LA LAGUNA, XILITLA</v>
      </c>
      <c r="C1974" s="708">
        <v>201</v>
      </c>
      <c r="D1974" s="707" t="s">
        <v>2093</v>
      </c>
      <c r="E1974" s="709">
        <v>54</v>
      </c>
      <c r="F1974" s="707" t="s">
        <v>326</v>
      </c>
      <c r="G1974" s="710" t="s">
        <v>385</v>
      </c>
      <c r="H1974" s="709">
        <v>1</v>
      </c>
      <c r="J1974" s="697"/>
    </row>
    <row r="1975" spans="2:10" x14ac:dyDescent="0.2">
      <c r="B1975" s="707" t="str">
        <f t="shared" si="30"/>
        <v>LA LAGUNITA (MAGUEY MOCHO), CATORCE</v>
      </c>
      <c r="C1975" s="708">
        <v>137</v>
      </c>
      <c r="D1975" s="707" t="s">
        <v>2094</v>
      </c>
      <c r="E1975" s="709">
        <v>6</v>
      </c>
      <c r="F1975" s="707" t="s">
        <v>580</v>
      </c>
      <c r="G1975" s="710" t="s">
        <v>385</v>
      </c>
      <c r="H1975" s="709">
        <v>1</v>
      </c>
      <c r="J1975" s="697"/>
    </row>
    <row r="1976" spans="2:10" x14ac:dyDescent="0.2">
      <c r="B1976" s="707" t="str">
        <f t="shared" si="30"/>
        <v>LA LAGUNITA DE LOS JASSO, VILLA DE REYES</v>
      </c>
      <c r="C1976" s="708">
        <v>74</v>
      </c>
      <c r="D1976" s="707" t="s">
        <v>2095</v>
      </c>
      <c r="E1976" s="709">
        <v>50</v>
      </c>
      <c r="F1976" s="707" t="s">
        <v>208</v>
      </c>
      <c r="G1976" s="710" t="s">
        <v>385</v>
      </c>
      <c r="H1976" s="709">
        <v>1</v>
      </c>
      <c r="J1976" s="697"/>
    </row>
    <row r="1977" spans="2:10" x14ac:dyDescent="0.2">
      <c r="B1977" s="707" t="str">
        <f t="shared" si="30"/>
        <v>LA LAGUNITA DEL SOTOL, VENADO</v>
      </c>
      <c r="C1977" s="708">
        <v>29</v>
      </c>
      <c r="D1977" s="707" t="s">
        <v>2096</v>
      </c>
      <c r="E1977" s="709">
        <v>45</v>
      </c>
      <c r="F1977" s="707" t="s">
        <v>303</v>
      </c>
      <c r="G1977" s="710" t="s">
        <v>385</v>
      </c>
      <c r="H1977" s="709">
        <v>1</v>
      </c>
      <c r="J1977" s="697"/>
    </row>
    <row r="1978" spans="2:10" x14ac:dyDescent="0.2">
      <c r="B1978" s="707" t="str">
        <f t="shared" si="30"/>
        <v>LA LAGUNITA DOS, CIUDAD VALLES</v>
      </c>
      <c r="C1978" s="708">
        <v>1123</v>
      </c>
      <c r="D1978" s="707" t="s">
        <v>2097</v>
      </c>
      <c r="E1978" s="709">
        <v>13</v>
      </c>
      <c r="F1978" s="707" t="s">
        <v>181</v>
      </c>
      <c r="G1978" s="710" t="s">
        <v>385</v>
      </c>
      <c r="H1978" s="709">
        <v>1</v>
      </c>
      <c r="J1978" s="697"/>
    </row>
    <row r="1979" spans="2:10" x14ac:dyDescent="0.2">
      <c r="B1979" s="707" t="str">
        <f t="shared" si="30"/>
        <v>LA LAGUNITA, CIUDAD VALLES</v>
      </c>
      <c r="C1979" s="708">
        <v>101</v>
      </c>
      <c r="D1979" s="707" t="s">
        <v>2098</v>
      </c>
      <c r="E1979" s="709">
        <v>13</v>
      </c>
      <c r="F1979" s="707" t="s">
        <v>181</v>
      </c>
      <c r="G1979" s="710" t="s">
        <v>385</v>
      </c>
      <c r="H1979" s="709">
        <v>1</v>
      </c>
      <c r="J1979" s="697"/>
    </row>
    <row r="1980" spans="2:10" x14ac:dyDescent="0.2">
      <c r="B1980" s="707" t="str">
        <f t="shared" si="30"/>
        <v>LA LAGUNITA, CIUDAD VALLES</v>
      </c>
      <c r="C1980" s="708">
        <v>437</v>
      </c>
      <c r="D1980" s="707" t="s">
        <v>2098</v>
      </c>
      <c r="E1980" s="709">
        <v>13</v>
      </c>
      <c r="F1980" s="707" t="s">
        <v>181</v>
      </c>
      <c r="G1980" s="710" t="s">
        <v>385</v>
      </c>
      <c r="H1980" s="709">
        <v>1</v>
      </c>
      <c r="J1980" s="697"/>
    </row>
    <row r="1981" spans="2:10" x14ac:dyDescent="0.2">
      <c r="B1981" s="707" t="str">
        <f t="shared" si="30"/>
        <v>LA LAJA, AQUISMÓN</v>
      </c>
      <c r="C1981" s="708">
        <v>83</v>
      </c>
      <c r="D1981" s="707" t="s">
        <v>2099</v>
      </c>
      <c r="E1981" s="709">
        <v>3</v>
      </c>
      <c r="F1981" s="707" t="s">
        <v>146</v>
      </c>
      <c r="G1981" s="710" t="s">
        <v>385</v>
      </c>
      <c r="H1981" s="709">
        <v>1</v>
      </c>
      <c r="J1981" s="697"/>
    </row>
    <row r="1982" spans="2:10" x14ac:dyDescent="0.2">
      <c r="B1982" s="707" t="str">
        <f t="shared" si="30"/>
        <v>LA LAJA, AXTLA DE TERRAZAS</v>
      </c>
      <c r="C1982" s="708">
        <v>32</v>
      </c>
      <c r="D1982" s="707" t="s">
        <v>2099</v>
      </c>
      <c r="E1982" s="709">
        <v>53</v>
      </c>
      <c r="F1982" s="707" t="s">
        <v>150</v>
      </c>
      <c r="G1982" s="710" t="s">
        <v>385</v>
      </c>
      <c r="H1982" s="709">
        <v>1</v>
      </c>
      <c r="J1982" s="697"/>
    </row>
    <row r="1983" spans="2:10" x14ac:dyDescent="0.2">
      <c r="B1983" s="707" t="str">
        <f t="shared" si="30"/>
        <v>LA LAJA, ZARAGOZA</v>
      </c>
      <c r="C1983" s="708">
        <v>124</v>
      </c>
      <c r="D1983" s="707" t="s">
        <v>2099</v>
      </c>
      <c r="E1983" s="709">
        <v>55</v>
      </c>
      <c r="F1983" s="707" t="s">
        <v>476</v>
      </c>
      <c r="G1983" s="710" t="s">
        <v>385</v>
      </c>
      <c r="H1983" s="709">
        <v>1</v>
      </c>
      <c r="J1983" s="697"/>
    </row>
    <row r="1984" spans="2:10" x14ac:dyDescent="0.2">
      <c r="B1984" s="707" t="str">
        <f t="shared" si="30"/>
        <v>LA LAJILLA, CHARCAS</v>
      </c>
      <c r="C1984" s="708">
        <v>110</v>
      </c>
      <c r="D1984" s="707" t="s">
        <v>2100</v>
      </c>
      <c r="E1984" s="709">
        <v>15</v>
      </c>
      <c r="F1984" s="707" t="s">
        <v>167</v>
      </c>
      <c r="G1984" s="710" t="s">
        <v>385</v>
      </c>
      <c r="H1984" s="709">
        <v>1</v>
      </c>
      <c r="J1984" s="697"/>
    </row>
    <row r="1985" spans="2:10" x14ac:dyDescent="0.2">
      <c r="B1985" s="707" t="str">
        <f t="shared" si="30"/>
        <v>LA LAJITA, VILLA DE ARISTA</v>
      </c>
      <c r="C1985" s="708">
        <v>18</v>
      </c>
      <c r="D1985" s="707" t="s">
        <v>2101</v>
      </c>
      <c r="E1985" s="709">
        <v>56</v>
      </c>
      <c r="F1985" s="707" t="s">
        <v>308</v>
      </c>
      <c r="G1985" s="710" t="s">
        <v>385</v>
      </c>
      <c r="H1985" s="709">
        <v>1</v>
      </c>
      <c r="J1985" s="697"/>
    </row>
    <row r="1986" spans="2:10" x14ac:dyDescent="0.2">
      <c r="B1986" s="713" t="str">
        <f t="shared" si="30"/>
        <v>LA LECHERÍA, MATEHUALA</v>
      </c>
      <c r="C1986" s="714">
        <v>31</v>
      </c>
      <c r="D1986" s="713" t="s">
        <v>2102</v>
      </c>
      <c r="E1986" s="715">
        <v>20</v>
      </c>
      <c r="F1986" s="713" t="s">
        <v>170</v>
      </c>
      <c r="G1986" s="716" t="s">
        <v>386</v>
      </c>
      <c r="H1986" s="715">
        <v>2</v>
      </c>
      <c r="J1986" s="697"/>
    </row>
    <row r="1987" spans="2:10" x14ac:dyDescent="0.2">
      <c r="B1987" s="707" t="str">
        <f t="shared" si="30"/>
        <v>LA LEONA, CHARCAS</v>
      </c>
      <c r="C1987" s="708">
        <v>116</v>
      </c>
      <c r="D1987" s="707" t="s">
        <v>2103</v>
      </c>
      <c r="E1987" s="709">
        <v>15</v>
      </c>
      <c r="F1987" s="707" t="s">
        <v>167</v>
      </c>
      <c r="G1987" s="710" t="s">
        <v>385</v>
      </c>
      <c r="H1987" s="709">
        <v>1</v>
      </c>
      <c r="J1987" s="697"/>
    </row>
    <row r="1988" spans="2:10" x14ac:dyDescent="0.2">
      <c r="B1988" s="707" t="str">
        <f t="shared" si="30"/>
        <v>LA LEONA, SANTA MARÍA DEL RÍO</v>
      </c>
      <c r="C1988" s="708">
        <v>532</v>
      </c>
      <c r="D1988" s="707" t="s">
        <v>2103</v>
      </c>
      <c r="E1988" s="709">
        <v>32</v>
      </c>
      <c r="F1988" s="707" t="s">
        <v>257</v>
      </c>
      <c r="G1988" s="710" t="s">
        <v>385</v>
      </c>
      <c r="H1988" s="709">
        <v>1</v>
      </c>
      <c r="J1988" s="697"/>
    </row>
    <row r="1989" spans="2:10" x14ac:dyDescent="0.2">
      <c r="B1989" s="707" t="str">
        <f t="shared" si="30"/>
        <v>LA LIBERTAD (EJIDO LA LIBERTAD), AXTLA DE TERRAZAS</v>
      </c>
      <c r="C1989" s="708">
        <v>33</v>
      </c>
      <c r="D1989" s="707" t="s">
        <v>2104</v>
      </c>
      <c r="E1989" s="709">
        <v>53</v>
      </c>
      <c r="F1989" s="707" t="s">
        <v>150</v>
      </c>
      <c r="G1989" s="710" t="s">
        <v>385</v>
      </c>
      <c r="H1989" s="709">
        <v>1</v>
      </c>
      <c r="J1989" s="697"/>
    </row>
    <row r="1990" spans="2:10" x14ac:dyDescent="0.2">
      <c r="B1990" s="707" t="str">
        <f t="shared" ref="B1990:B2053" si="31">CONCATENATE(D1990,","," ",F1990)</f>
        <v>LA LIBERTAD SEGUNDA SECCIÓN, AXTLA DE TERRAZAS</v>
      </c>
      <c r="C1990" s="708">
        <v>106</v>
      </c>
      <c r="D1990" s="707" t="s">
        <v>2105</v>
      </c>
      <c r="E1990" s="709">
        <v>53</v>
      </c>
      <c r="F1990" s="707" t="s">
        <v>150</v>
      </c>
      <c r="G1990" s="710" t="s">
        <v>385</v>
      </c>
      <c r="H1990" s="709">
        <v>1</v>
      </c>
      <c r="J1990" s="697"/>
    </row>
    <row r="1991" spans="2:10" x14ac:dyDescent="0.2">
      <c r="B1991" s="707" t="str">
        <f t="shared" si="31"/>
        <v>LA LIEBRE, CERRITOS</v>
      </c>
      <c r="C1991" s="708">
        <v>39</v>
      </c>
      <c r="D1991" s="707" t="s">
        <v>2106</v>
      </c>
      <c r="E1991" s="709">
        <v>8</v>
      </c>
      <c r="F1991" s="707" t="s">
        <v>159</v>
      </c>
      <c r="G1991" s="710" t="s">
        <v>385</v>
      </c>
      <c r="H1991" s="709">
        <v>1</v>
      </c>
      <c r="J1991" s="697"/>
    </row>
    <row r="1992" spans="2:10" x14ac:dyDescent="0.2">
      <c r="B1992" s="707" t="str">
        <f t="shared" si="31"/>
        <v>LA LIMA, CIUDAD VALLES</v>
      </c>
      <c r="C1992" s="708">
        <v>107</v>
      </c>
      <c r="D1992" s="707" t="s">
        <v>2107</v>
      </c>
      <c r="E1992" s="709">
        <v>13</v>
      </c>
      <c r="F1992" s="707" t="s">
        <v>181</v>
      </c>
      <c r="G1992" s="710" t="s">
        <v>385</v>
      </c>
      <c r="H1992" s="709">
        <v>1</v>
      </c>
      <c r="J1992" s="697"/>
    </row>
    <row r="1993" spans="2:10" x14ac:dyDescent="0.2">
      <c r="B1993" s="707" t="str">
        <f t="shared" si="31"/>
        <v>LA LÍNEA, LAGUNILLAS</v>
      </c>
      <c r="C1993" s="708">
        <v>25</v>
      </c>
      <c r="D1993" s="707" t="s">
        <v>2108</v>
      </c>
      <c r="E1993" s="709">
        <v>19</v>
      </c>
      <c r="F1993" s="707" t="s">
        <v>200</v>
      </c>
      <c r="G1993" s="710" t="s">
        <v>385</v>
      </c>
      <c r="H1993" s="709">
        <v>1</v>
      </c>
      <c r="J1993" s="697"/>
    </row>
    <row r="1994" spans="2:10" x14ac:dyDescent="0.2">
      <c r="B1994" s="707" t="str">
        <f t="shared" si="31"/>
        <v>LA LOMA (EJIDO LOS ÁLAMOS), EL NARANJO</v>
      </c>
      <c r="C1994" s="708">
        <v>44</v>
      </c>
      <c r="D1994" s="707" t="s">
        <v>2109</v>
      </c>
      <c r="E1994" s="709">
        <v>58</v>
      </c>
      <c r="F1994" s="707" t="s">
        <v>190</v>
      </c>
      <c r="G1994" s="710" t="s">
        <v>385</v>
      </c>
      <c r="H1994" s="709">
        <v>1</v>
      </c>
      <c r="J1994" s="697"/>
    </row>
    <row r="1995" spans="2:10" x14ac:dyDescent="0.2">
      <c r="B1995" s="707" t="str">
        <f t="shared" si="31"/>
        <v>LA LOMA (QUINIENTOS UNO), CIUDAD VALLES</v>
      </c>
      <c r="C1995" s="708">
        <v>333</v>
      </c>
      <c r="D1995" s="707" t="s">
        <v>2110</v>
      </c>
      <c r="E1995" s="709">
        <v>13</v>
      </c>
      <c r="F1995" s="707" t="s">
        <v>181</v>
      </c>
      <c r="G1995" s="710" t="s">
        <v>385</v>
      </c>
      <c r="H1995" s="709">
        <v>1</v>
      </c>
      <c r="J1995" s="697"/>
    </row>
    <row r="1996" spans="2:10" x14ac:dyDescent="0.2">
      <c r="B1996" s="707" t="str">
        <f t="shared" si="31"/>
        <v>LA LOMA DEL TEJOCOTE (LA LOMA), VILLA DE REYES</v>
      </c>
      <c r="C1996" s="708">
        <v>57</v>
      </c>
      <c r="D1996" s="707" t="s">
        <v>2111</v>
      </c>
      <c r="E1996" s="709">
        <v>50</v>
      </c>
      <c r="F1996" s="707" t="s">
        <v>208</v>
      </c>
      <c r="G1996" s="710" t="s">
        <v>385</v>
      </c>
      <c r="H1996" s="709">
        <v>1</v>
      </c>
      <c r="J1996" s="697"/>
    </row>
    <row r="1997" spans="2:10" x14ac:dyDescent="0.2">
      <c r="B1997" s="707" t="str">
        <f t="shared" si="31"/>
        <v>LA LOMA, CIUDAD VALLES</v>
      </c>
      <c r="C1997" s="708">
        <v>1074</v>
      </c>
      <c r="D1997" s="707" t="s">
        <v>2112</v>
      </c>
      <c r="E1997" s="709">
        <v>13</v>
      </c>
      <c r="F1997" s="707" t="s">
        <v>181</v>
      </c>
      <c r="G1997" s="710" t="s">
        <v>385</v>
      </c>
      <c r="H1997" s="709">
        <v>1</v>
      </c>
      <c r="J1997" s="697"/>
    </row>
    <row r="1998" spans="2:10" x14ac:dyDescent="0.2">
      <c r="B1998" s="713" t="str">
        <f t="shared" si="31"/>
        <v>LA LOMA, MEXQUITIC DE CARMONA</v>
      </c>
      <c r="C1998" s="714">
        <v>41</v>
      </c>
      <c r="D1998" s="713" t="s">
        <v>2112</v>
      </c>
      <c r="E1998" s="715">
        <v>21</v>
      </c>
      <c r="F1998" s="713" t="s">
        <v>209</v>
      </c>
      <c r="G1998" s="716" t="s">
        <v>386</v>
      </c>
      <c r="H1998" s="715">
        <v>2</v>
      </c>
      <c r="J1998" s="697"/>
    </row>
    <row r="1999" spans="2:10" x14ac:dyDescent="0.2">
      <c r="B1999" s="707" t="str">
        <f t="shared" si="31"/>
        <v>LA LOMA, MOCTEZUMA</v>
      </c>
      <c r="C1999" s="708">
        <v>179</v>
      </c>
      <c r="D1999" s="707" t="s">
        <v>2112</v>
      </c>
      <c r="E1999" s="709">
        <v>22</v>
      </c>
      <c r="F1999" s="707" t="s">
        <v>213</v>
      </c>
      <c r="G1999" s="710" t="s">
        <v>385</v>
      </c>
      <c r="H1999" s="709">
        <v>1</v>
      </c>
      <c r="J1999" s="697"/>
    </row>
    <row r="2000" spans="2:10" x14ac:dyDescent="0.2">
      <c r="B2000" s="707" t="str">
        <f t="shared" si="31"/>
        <v>LA LOMA, RIOVERDE</v>
      </c>
      <c r="C2000" s="708">
        <v>40</v>
      </c>
      <c r="D2000" s="707" t="s">
        <v>2112</v>
      </c>
      <c r="E2000" s="709">
        <v>24</v>
      </c>
      <c r="F2000" s="707" t="s">
        <v>175</v>
      </c>
      <c r="G2000" s="710" t="s">
        <v>385</v>
      </c>
      <c r="H2000" s="709">
        <v>1</v>
      </c>
      <c r="J2000" s="697"/>
    </row>
    <row r="2001" spans="2:10" x14ac:dyDescent="0.2">
      <c r="B2001" s="707" t="str">
        <f t="shared" si="31"/>
        <v>LA LOMA, SAN LUIS POTOSÍ</v>
      </c>
      <c r="C2001" s="708">
        <v>242</v>
      </c>
      <c r="D2001" s="707" t="s">
        <v>2112</v>
      </c>
      <c r="E2001" s="709">
        <v>28</v>
      </c>
      <c r="F2001" s="707" t="s">
        <v>239</v>
      </c>
      <c r="G2001" s="710" t="s">
        <v>385</v>
      </c>
      <c r="H2001" s="709">
        <v>1</v>
      </c>
      <c r="J2001" s="697"/>
    </row>
    <row r="2002" spans="2:10" x14ac:dyDescent="0.2">
      <c r="B2002" s="707" t="str">
        <f t="shared" si="31"/>
        <v>LA LOMA, TANCANHUITZ</v>
      </c>
      <c r="C2002" s="708">
        <v>92</v>
      </c>
      <c r="D2002" s="707" t="s">
        <v>2112</v>
      </c>
      <c r="E2002" s="709">
        <v>12</v>
      </c>
      <c r="F2002" s="707" t="s">
        <v>252</v>
      </c>
      <c r="G2002" s="710" t="s">
        <v>385</v>
      </c>
      <c r="H2002" s="709">
        <v>1</v>
      </c>
      <c r="J2002" s="697"/>
    </row>
    <row r="2003" spans="2:10" x14ac:dyDescent="0.2">
      <c r="B2003" s="707" t="str">
        <f t="shared" si="31"/>
        <v>LA LOMA, TANCANHUITZ</v>
      </c>
      <c r="C2003" s="708">
        <v>301</v>
      </c>
      <c r="D2003" s="707" t="s">
        <v>2112</v>
      </c>
      <c r="E2003" s="709">
        <v>12</v>
      </c>
      <c r="F2003" s="707" t="s">
        <v>252</v>
      </c>
      <c r="G2003" s="710" t="s">
        <v>385</v>
      </c>
      <c r="H2003" s="709">
        <v>1</v>
      </c>
      <c r="J2003" s="697"/>
    </row>
    <row r="2004" spans="2:10" x14ac:dyDescent="0.2">
      <c r="B2004" s="707" t="str">
        <f t="shared" si="31"/>
        <v>LA LOMA, TANLAJÁS</v>
      </c>
      <c r="C2004" s="708">
        <v>80</v>
      </c>
      <c r="D2004" s="707" t="s">
        <v>2112</v>
      </c>
      <c r="E2004" s="709">
        <v>41</v>
      </c>
      <c r="F2004" s="707" t="s">
        <v>285</v>
      </c>
      <c r="G2004" s="710" t="s">
        <v>385</v>
      </c>
      <c r="H2004" s="709">
        <v>1</v>
      </c>
      <c r="J2004" s="697"/>
    </row>
    <row r="2005" spans="2:10" x14ac:dyDescent="0.2">
      <c r="B2005" s="707" t="str">
        <f t="shared" si="31"/>
        <v>LA LOMA, XILITLA</v>
      </c>
      <c r="C2005" s="708">
        <v>145</v>
      </c>
      <c r="D2005" s="707" t="s">
        <v>2112</v>
      </c>
      <c r="E2005" s="709">
        <v>54</v>
      </c>
      <c r="F2005" s="707" t="s">
        <v>326</v>
      </c>
      <c r="G2005" s="710" t="s">
        <v>385</v>
      </c>
      <c r="H2005" s="709">
        <v>1</v>
      </c>
      <c r="J2005" s="697"/>
    </row>
    <row r="2006" spans="2:10" x14ac:dyDescent="0.2">
      <c r="B2006" s="707" t="str">
        <f t="shared" si="31"/>
        <v>LA LOMA, XILITLA</v>
      </c>
      <c r="C2006" s="708">
        <v>146</v>
      </c>
      <c r="D2006" s="707" t="s">
        <v>2112</v>
      </c>
      <c r="E2006" s="709">
        <v>54</v>
      </c>
      <c r="F2006" s="707" t="s">
        <v>326</v>
      </c>
      <c r="G2006" s="710" t="s">
        <v>385</v>
      </c>
      <c r="H2006" s="709">
        <v>1</v>
      </c>
      <c r="J2006" s="697"/>
    </row>
    <row r="2007" spans="2:10" x14ac:dyDescent="0.2">
      <c r="B2007" s="707" t="str">
        <f t="shared" si="31"/>
        <v>LA LOMITA, CIUDAD VALLES</v>
      </c>
      <c r="C2007" s="708">
        <v>797</v>
      </c>
      <c r="D2007" s="707" t="s">
        <v>2113</v>
      </c>
      <c r="E2007" s="709">
        <v>13</v>
      </c>
      <c r="F2007" s="707" t="s">
        <v>181</v>
      </c>
      <c r="G2007" s="710" t="s">
        <v>385</v>
      </c>
      <c r="H2007" s="709">
        <v>1</v>
      </c>
      <c r="J2007" s="697"/>
    </row>
    <row r="2008" spans="2:10" x14ac:dyDescent="0.2">
      <c r="B2008" s="707" t="str">
        <f t="shared" si="31"/>
        <v>LA LOMITA, MOCTEZUMA</v>
      </c>
      <c r="C2008" s="708">
        <v>201</v>
      </c>
      <c r="D2008" s="707" t="s">
        <v>2113</v>
      </c>
      <c r="E2008" s="709">
        <v>22</v>
      </c>
      <c r="F2008" s="707" t="s">
        <v>213</v>
      </c>
      <c r="G2008" s="710" t="s">
        <v>385</v>
      </c>
      <c r="H2008" s="709">
        <v>1</v>
      </c>
      <c r="J2008" s="697"/>
    </row>
    <row r="2009" spans="2:10" x14ac:dyDescent="0.2">
      <c r="B2009" s="713" t="str">
        <f t="shared" si="31"/>
        <v>LA LUGARDA, VILLA DE ARRIAGA</v>
      </c>
      <c r="C2009" s="714">
        <v>32</v>
      </c>
      <c r="D2009" s="713" t="s">
        <v>2114</v>
      </c>
      <c r="E2009" s="715">
        <v>46</v>
      </c>
      <c r="F2009" s="713" t="s">
        <v>211</v>
      </c>
      <c r="G2009" s="716" t="s">
        <v>388</v>
      </c>
      <c r="H2009" s="715">
        <v>4</v>
      </c>
      <c r="J2009" s="697"/>
    </row>
    <row r="2010" spans="2:10" x14ac:dyDescent="0.2">
      <c r="B2010" s="707" t="str">
        <f t="shared" si="31"/>
        <v>LA LUZ (RODRÍGUEZ GAYTÁN), ZARAGOZA</v>
      </c>
      <c r="C2010" s="708">
        <v>48</v>
      </c>
      <c r="D2010" s="707" t="s">
        <v>2115</v>
      </c>
      <c r="E2010" s="709">
        <v>55</v>
      </c>
      <c r="F2010" s="707" t="s">
        <v>476</v>
      </c>
      <c r="G2010" s="710" t="s">
        <v>385</v>
      </c>
      <c r="H2010" s="709">
        <v>1</v>
      </c>
      <c r="J2010" s="697"/>
    </row>
    <row r="2011" spans="2:10" x14ac:dyDescent="0.2">
      <c r="B2011" s="713" t="str">
        <f t="shared" si="31"/>
        <v>LA LUZ, MATEHUALA</v>
      </c>
      <c r="C2011" s="714">
        <v>32</v>
      </c>
      <c r="D2011" s="713" t="s">
        <v>2116</v>
      </c>
      <c r="E2011" s="715">
        <v>20</v>
      </c>
      <c r="F2011" s="713" t="s">
        <v>170</v>
      </c>
      <c r="G2011" s="716" t="s">
        <v>386</v>
      </c>
      <c r="H2011" s="715">
        <v>2</v>
      </c>
      <c r="J2011" s="697"/>
    </row>
    <row r="2012" spans="2:10" x14ac:dyDescent="0.2">
      <c r="B2012" s="707" t="str">
        <f t="shared" si="31"/>
        <v>LA LUZ, MOCTEZUMA</v>
      </c>
      <c r="C2012" s="708">
        <v>27</v>
      </c>
      <c r="D2012" s="707" t="s">
        <v>2116</v>
      </c>
      <c r="E2012" s="709">
        <v>22</v>
      </c>
      <c r="F2012" s="707" t="s">
        <v>213</v>
      </c>
      <c r="G2012" s="710" t="s">
        <v>385</v>
      </c>
      <c r="H2012" s="709">
        <v>1</v>
      </c>
      <c r="J2012" s="697"/>
    </row>
    <row r="2013" spans="2:10" x14ac:dyDescent="0.2">
      <c r="B2013" s="707" t="str">
        <f t="shared" si="31"/>
        <v>LA LUZ, RAYÓN</v>
      </c>
      <c r="C2013" s="708">
        <v>18</v>
      </c>
      <c r="D2013" s="707" t="s">
        <v>2116</v>
      </c>
      <c r="E2013" s="709">
        <v>23</v>
      </c>
      <c r="F2013" s="707" t="s">
        <v>218</v>
      </c>
      <c r="G2013" s="710" t="s">
        <v>385</v>
      </c>
      <c r="H2013" s="709">
        <v>1</v>
      </c>
      <c r="J2013" s="697"/>
    </row>
    <row r="2014" spans="2:10" x14ac:dyDescent="0.2">
      <c r="B2014" s="707" t="str">
        <f t="shared" si="31"/>
        <v>LA MACETA, TANCANHUITZ</v>
      </c>
      <c r="C2014" s="708">
        <v>291</v>
      </c>
      <c r="D2014" s="707" t="s">
        <v>2117</v>
      </c>
      <c r="E2014" s="709">
        <v>12</v>
      </c>
      <c r="F2014" s="707" t="s">
        <v>252</v>
      </c>
      <c r="G2014" s="710" t="s">
        <v>385</v>
      </c>
      <c r="H2014" s="709">
        <v>1</v>
      </c>
      <c r="J2014" s="697"/>
    </row>
    <row r="2015" spans="2:10" x14ac:dyDescent="0.2">
      <c r="B2015" s="707" t="str">
        <f t="shared" si="31"/>
        <v>LA MALINCHE, TAMASOPO</v>
      </c>
      <c r="C2015" s="708">
        <v>233</v>
      </c>
      <c r="D2015" s="707" t="s">
        <v>2118</v>
      </c>
      <c r="E2015" s="709">
        <v>36</v>
      </c>
      <c r="F2015" s="707" t="s">
        <v>259</v>
      </c>
      <c r="G2015" s="710" t="s">
        <v>385</v>
      </c>
      <c r="H2015" s="709">
        <v>1</v>
      </c>
      <c r="J2015" s="697"/>
    </row>
    <row r="2016" spans="2:10" x14ac:dyDescent="0.2">
      <c r="B2016" s="707" t="str">
        <f t="shared" si="31"/>
        <v>LA MANGA (TANQUE LA BOTA), VENADO</v>
      </c>
      <c r="C2016" s="708">
        <v>92</v>
      </c>
      <c r="D2016" s="707" t="s">
        <v>2119</v>
      </c>
      <c r="E2016" s="709">
        <v>45</v>
      </c>
      <c r="F2016" s="707" t="s">
        <v>303</v>
      </c>
      <c r="G2016" s="710" t="s">
        <v>385</v>
      </c>
      <c r="H2016" s="709">
        <v>1</v>
      </c>
      <c r="J2016" s="697"/>
    </row>
    <row r="2017" spans="2:10" x14ac:dyDescent="0.2">
      <c r="B2017" s="707" t="str">
        <f t="shared" si="31"/>
        <v>LA MANGA, RIOVERDE</v>
      </c>
      <c r="C2017" s="708">
        <v>41</v>
      </c>
      <c r="D2017" s="707" t="s">
        <v>2120</v>
      </c>
      <c r="E2017" s="709">
        <v>24</v>
      </c>
      <c r="F2017" s="707" t="s">
        <v>175</v>
      </c>
      <c r="G2017" s="710" t="s">
        <v>385</v>
      </c>
      <c r="H2017" s="709">
        <v>1</v>
      </c>
      <c r="J2017" s="697"/>
    </row>
    <row r="2018" spans="2:10" x14ac:dyDescent="0.2">
      <c r="B2018" s="707" t="str">
        <f t="shared" si="31"/>
        <v>LA MANGA, RIOVERDE</v>
      </c>
      <c r="C2018" s="708">
        <v>480</v>
      </c>
      <c r="D2018" s="707" t="s">
        <v>2120</v>
      </c>
      <c r="E2018" s="709">
        <v>24</v>
      </c>
      <c r="F2018" s="707" t="s">
        <v>175</v>
      </c>
      <c r="G2018" s="710" t="s">
        <v>385</v>
      </c>
      <c r="H2018" s="709">
        <v>1</v>
      </c>
      <c r="J2018" s="697"/>
    </row>
    <row r="2019" spans="2:10" x14ac:dyDescent="0.2">
      <c r="B2019" s="707" t="str">
        <f t="shared" si="31"/>
        <v>LA MANTA, SAN LUIS POTOSÍ</v>
      </c>
      <c r="C2019" s="708">
        <v>370</v>
      </c>
      <c r="D2019" s="707" t="s">
        <v>2121</v>
      </c>
      <c r="E2019" s="709">
        <v>28</v>
      </c>
      <c r="F2019" s="707" t="s">
        <v>239</v>
      </c>
      <c r="G2019" s="710" t="s">
        <v>385</v>
      </c>
      <c r="H2019" s="709">
        <v>1</v>
      </c>
      <c r="J2019" s="697"/>
    </row>
    <row r="2020" spans="2:10" x14ac:dyDescent="0.2">
      <c r="B2020" s="707" t="str">
        <f t="shared" si="31"/>
        <v>LA MANTENEDORA, SALINAS</v>
      </c>
      <c r="C2020" s="708">
        <v>47</v>
      </c>
      <c r="D2020" s="707" t="s">
        <v>2122</v>
      </c>
      <c r="E2020" s="709">
        <v>25</v>
      </c>
      <c r="F2020" s="707" t="s">
        <v>165</v>
      </c>
      <c r="G2020" s="710" t="s">
        <v>385</v>
      </c>
      <c r="H2020" s="709">
        <v>1</v>
      </c>
      <c r="J2020" s="697"/>
    </row>
    <row r="2021" spans="2:10" x14ac:dyDescent="0.2">
      <c r="B2021" s="707" t="str">
        <f t="shared" si="31"/>
        <v>LA MANTEQUILLA, SAN LUIS POTOSÍ</v>
      </c>
      <c r="C2021" s="708">
        <v>246</v>
      </c>
      <c r="D2021" s="707" t="s">
        <v>2123</v>
      </c>
      <c r="E2021" s="709">
        <v>28</v>
      </c>
      <c r="F2021" s="707" t="s">
        <v>239</v>
      </c>
      <c r="G2021" s="710" t="s">
        <v>385</v>
      </c>
      <c r="H2021" s="709">
        <v>1</v>
      </c>
      <c r="J2021" s="697"/>
    </row>
    <row r="2022" spans="2:10" x14ac:dyDescent="0.2">
      <c r="B2022" s="707" t="str">
        <f t="shared" si="31"/>
        <v>LA MANZANA (AMPLIACIÓN BUENAVISTA Y OLIVO), CIUDAD DEL MAÍZ</v>
      </c>
      <c r="C2022" s="708">
        <v>279</v>
      </c>
      <c r="D2022" s="707" t="s">
        <v>2124</v>
      </c>
      <c r="E2022" s="709">
        <v>10</v>
      </c>
      <c r="F2022" s="707" t="s">
        <v>172</v>
      </c>
      <c r="G2022" s="710" t="s">
        <v>385</v>
      </c>
      <c r="H2022" s="709">
        <v>1</v>
      </c>
      <c r="J2022" s="697"/>
    </row>
    <row r="2023" spans="2:10" x14ac:dyDescent="0.2">
      <c r="B2023" s="707" t="str">
        <f t="shared" si="31"/>
        <v>LA MANZANILLA, RIOVERDE</v>
      </c>
      <c r="C2023" s="708">
        <v>182</v>
      </c>
      <c r="D2023" s="707" t="s">
        <v>2125</v>
      </c>
      <c r="E2023" s="709">
        <v>24</v>
      </c>
      <c r="F2023" s="707" t="s">
        <v>175</v>
      </c>
      <c r="G2023" s="710" t="s">
        <v>385</v>
      </c>
      <c r="H2023" s="709">
        <v>1</v>
      </c>
      <c r="J2023" s="697"/>
    </row>
    <row r="2024" spans="2:10" x14ac:dyDescent="0.2">
      <c r="B2024" s="707" t="str">
        <f t="shared" si="31"/>
        <v>LA MANZANILLA, TAMASOPO</v>
      </c>
      <c r="C2024" s="708">
        <v>32</v>
      </c>
      <c r="D2024" s="707" t="s">
        <v>2125</v>
      </c>
      <c r="E2024" s="709">
        <v>36</v>
      </c>
      <c r="F2024" s="707" t="s">
        <v>259</v>
      </c>
      <c r="G2024" s="710" t="s">
        <v>385</v>
      </c>
      <c r="H2024" s="709">
        <v>1</v>
      </c>
      <c r="J2024" s="697"/>
    </row>
    <row r="2025" spans="2:10" x14ac:dyDescent="0.2">
      <c r="B2025" s="707" t="str">
        <f t="shared" si="31"/>
        <v>LA MARINA, CIUDAD VALLES</v>
      </c>
      <c r="C2025" s="708">
        <v>892</v>
      </c>
      <c r="D2025" s="707" t="s">
        <v>2126</v>
      </c>
      <c r="E2025" s="709">
        <v>13</v>
      </c>
      <c r="F2025" s="707" t="s">
        <v>181</v>
      </c>
      <c r="G2025" s="710" t="s">
        <v>385</v>
      </c>
      <c r="H2025" s="709">
        <v>1</v>
      </c>
      <c r="J2025" s="697"/>
    </row>
    <row r="2026" spans="2:10" x14ac:dyDescent="0.2">
      <c r="B2026" s="707" t="str">
        <f t="shared" si="31"/>
        <v>LA MAROMA, SANTA CATARINA</v>
      </c>
      <c r="C2026" s="708">
        <v>90</v>
      </c>
      <c r="D2026" s="707" t="s">
        <v>2127</v>
      </c>
      <c r="E2026" s="709">
        <v>31</v>
      </c>
      <c r="F2026" s="707" t="s">
        <v>254</v>
      </c>
      <c r="G2026" s="710" t="s">
        <v>385</v>
      </c>
      <c r="H2026" s="709">
        <v>1</v>
      </c>
      <c r="J2026" s="697"/>
    </row>
    <row r="2027" spans="2:10" x14ac:dyDescent="0.2">
      <c r="B2027" s="707" t="str">
        <f t="shared" si="31"/>
        <v>LA MÁSCARA, ALAQUINES</v>
      </c>
      <c r="C2027" s="708">
        <v>13</v>
      </c>
      <c r="D2027" s="707" t="s">
        <v>2128</v>
      </c>
      <c r="E2027" s="709">
        <v>2</v>
      </c>
      <c r="F2027" s="707" t="s">
        <v>144</v>
      </c>
      <c r="G2027" s="710" t="s">
        <v>385</v>
      </c>
      <c r="H2027" s="709">
        <v>1</v>
      </c>
      <c r="J2027" s="697"/>
    </row>
    <row r="2028" spans="2:10" x14ac:dyDescent="0.2">
      <c r="B2028" s="707" t="str">
        <f t="shared" si="31"/>
        <v>LA MATA, TAMPACÁN</v>
      </c>
      <c r="C2028" s="708">
        <v>26</v>
      </c>
      <c r="D2028" s="707" t="s">
        <v>2129</v>
      </c>
      <c r="E2028" s="709">
        <v>38</v>
      </c>
      <c r="F2028" s="707" t="s">
        <v>272</v>
      </c>
      <c r="G2028" s="710" t="s">
        <v>385</v>
      </c>
      <c r="H2028" s="709">
        <v>1</v>
      </c>
      <c r="J2028" s="697"/>
    </row>
    <row r="2029" spans="2:10" x14ac:dyDescent="0.2">
      <c r="B2029" s="707" t="str">
        <f t="shared" si="31"/>
        <v>LA MATANZA, MEXQUITIC DE CARMONA</v>
      </c>
      <c r="C2029" s="708">
        <v>139</v>
      </c>
      <c r="D2029" s="707" t="s">
        <v>2130</v>
      </c>
      <c r="E2029" s="709">
        <v>21</v>
      </c>
      <c r="F2029" s="707" t="s">
        <v>209</v>
      </c>
      <c r="G2029" s="710" t="s">
        <v>385</v>
      </c>
      <c r="H2029" s="709">
        <v>1</v>
      </c>
      <c r="J2029" s="697"/>
    </row>
    <row r="2030" spans="2:10" x14ac:dyDescent="0.2">
      <c r="B2030" s="707" t="str">
        <f t="shared" si="31"/>
        <v>LA MATANZA, MOCTEZUMA</v>
      </c>
      <c r="C2030" s="708">
        <v>29</v>
      </c>
      <c r="D2030" s="707" t="s">
        <v>2130</v>
      </c>
      <c r="E2030" s="709">
        <v>22</v>
      </c>
      <c r="F2030" s="707" t="s">
        <v>213</v>
      </c>
      <c r="G2030" s="710" t="s">
        <v>385</v>
      </c>
      <c r="H2030" s="709">
        <v>1</v>
      </c>
      <c r="J2030" s="697"/>
    </row>
    <row r="2031" spans="2:10" x14ac:dyDescent="0.2">
      <c r="B2031" s="707" t="str">
        <f t="shared" si="31"/>
        <v>LA MEDALLA, CHARCAS</v>
      </c>
      <c r="C2031" s="708">
        <v>140</v>
      </c>
      <c r="D2031" s="707" t="s">
        <v>2131</v>
      </c>
      <c r="E2031" s="709">
        <v>15</v>
      </c>
      <c r="F2031" s="707" t="s">
        <v>167</v>
      </c>
      <c r="G2031" s="710" t="s">
        <v>385</v>
      </c>
      <c r="H2031" s="709">
        <v>1</v>
      </c>
      <c r="J2031" s="697"/>
    </row>
    <row r="2032" spans="2:10" x14ac:dyDescent="0.2">
      <c r="B2032" s="707" t="str">
        <f t="shared" si="31"/>
        <v>LA MEDIA NEGA, GUADALCÁZAR</v>
      </c>
      <c r="C2032" s="708">
        <v>130</v>
      </c>
      <c r="D2032" s="707" t="s">
        <v>2132</v>
      </c>
      <c r="E2032" s="709">
        <v>17</v>
      </c>
      <c r="F2032" s="707" t="s">
        <v>193</v>
      </c>
      <c r="G2032" s="710" t="s">
        <v>385</v>
      </c>
      <c r="H2032" s="709">
        <v>1</v>
      </c>
      <c r="J2032" s="697"/>
    </row>
    <row r="2033" spans="2:10" x14ac:dyDescent="0.2">
      <c r="B2033" s="707" t="str">
        <f t="shared" si="31"/>
        <v>LA MELADA, SAN LUIS POTOSÍ</v>
      </c>
      <c r="C2033" s="708">
        <v>251</v>
      </c>
      <c r="D2033" s="707" t="s">
        <v>2133</v>
      </c>
      <c r="E2033" s="709">
        <v>28</v>
      </c>
      <c r="F2033" s="707" t="s">
        <v>239</v>
      </c>
      <c r="G2033" s="710" t="s">
        <v>385</v>
      </c>
      <c r="H2033" s="709">
        <v>1</v>
      </c>
      <c r="J2033" s="697"/>
    </row>
    <row r="2034" spans="2:10" x14ac:dyDescent="0.2">
      <c r="B2034" s="707" t="str">
        <f t="shared" si="31"/>
        <v>LA MERA CEIBA, TAMAZUNCHALE</v>
      </c>
      <c r="C2034" s="708">
        <v>185</v>
      </c>
      <c r="D2034" s="707" t="s">
        <v>2134</v>
      </c>
      <c r="E2034" s="709">
        <v>37</v>
      </c>
      <c r="F2034" s="707" t="s">
        <v>262</v>
      </c>
      <c r="G2034" s="710" t="s">
        <v>385</v>
      </c>
      <c r="H2034" s="709">
        <v>1</v>
      </c>
      <c r="J2034" s="697"/>
    </row>
    <row r="2035" spans="2:10" x14ac:dyDescent="0.2">
      <c r="B2035" s="707" t="str">
        <f t="shared" si="31"/>
        <v>LA MERCED, SANTO DOMINGO</v>
      </c>
      <c r="C2035" s="708">
        <v>16</v>
      </c>
      <c r="D2035" s="707" t="s">
        <v>2135</v>
      </c>
      <c r="E2035" s="709">
        <v>33</v>
      </c>
      <c r="F2035" s="707" t="s">
        <v>220</v>
      </c>
      <c r="G2035" s="710" t="s">
        <v>385</v>
      </c>
      <c r="H2035" s="709">
        <v>1</v>
      </c>
      <c r="J2035" s="697"/>
    </row>
    <row r="2036" spans="2:10" x14ac:dyDescent="0.2">
      <c r="B2036" s="707" t="str">
        <f t="shared" si="31"/>
        <v>LA MESA DEL REFUGIO, ARMADILLO DE LOS INFANTE</v>
      </c>
      <c r="C2036" s="708">
        <v>26</v>
      </c>
      <c r="D2036" s="707" t="s">
        <v>2136</v>
      </c>
      <c r="E2036" s="709">
        <v>4</v>
      </c>
      <c r="F2036" s="707" t="s">
        <v>148</v>
      </c>
      <c r="G2036" s="710" t="s">
        <v>385</v>
      </c>
      <c r="H2036" s="709">
        <v>1</v>
      </c>
      <c r="J2036" s="697"/>
    </row>
    <row r="2037" spans="2:10" x14ac:dyDescent="0.2">
      <c r="B2037" s="707" t="str">
        <f t="shared" si="31"/>
        <v>LA MESA DEL TORO, SAN MARTÍN CHALCHICUAUTLA</v>
      </c>
      <c r="C2037" s="708">
        <v>49</v>
      </c>
      <c r="D2037" s="707" t="s">
        <v>2137</v>
      </c>
      <c r="E2037" s="709">
        <v>29</v>
      </c>
      <c r="F2037" s="707" t="s">
        <v>242</v>
      </c>
      <c r="G2037" s="710" t="s">
        <v>385</v>
      </c>
      <c r="H2037" s="709">
        <v>1</v>
      </c>
      <c r="J2037" s="697"/>
    </row>
    <row r="2038" spans="2:10" x14ac:dyDescent="0.2">
      <c r="B2038" s="707" t="str">
        <f t="shared" si="31"/>
        <v>LA MESA, AQUISMÓN</v>
      </c>
      <c r="C2038" s="708">
        <v>14</v>
      </c>
      <c r="D2038" s="707" t="s">
        <v>2138</v>
      </c>
      <c r="E2038" s="709">
        <v>3</v>
      </c>
      <c r="F2038" s="707" t="s">
        <v>146</v>
      </c>
      <c r="G2038" s="710" t="s">
        <v>385</v>
      </c>
      <c r="H2038" s="709">
        <v>1</v>
      </c>
      <c r="J2038" s="697"/>
    </row>
    <row r="2039" spans="2:10" x14ac:dyDescent="0.2">
      <c r="B2039" s="707" t="str">
        <f t="shared" si="31"/>
        <v>LA MESA, AQUISMÓN</v>
      </c>
      <c r="C2039" s="708">
        <v>36</v>
      </c>
      <c r="D2039" s="707" t="s">
        <v>2138</v>
      </c>
      <c r="E2039" s="709">
        <v>3</v>
      </c>
      <c r="F2039" s="707" t="s">
        <v>146</v>
      </c>
      <c r="G2039" s="710" t="s">
        <v>385</v>
      </c>
      <c r="H2039" s="709">
        <v>1</v>
      </c>
      <c r="J2039" s="697"/>
    </row>
    <row r="2040" spans="2:10" x14ac:dyDescent="0.2">
      <c r="B2040" s="707" t="str">
        <f t="shared" si="31"/>
        <v>LA MESA, MATEHUALA</v>
      </c>
      <c r="C2040" s="708">
        <v>36</v>
      </c>
      <c r="D2040" s="707" t="s">
        <v>2138</v>
      </c>
      <c r="E2040" s="709">
        <v>20</v>
      </c>
      <c r="F2040" s="707" t="s">
        <v>170</v>
      </c>
      <c r="G2040" s="710" t="s">
        <v>385</v>
      </c>
      <c r="H2040" s="709">
        <v>1</v>
      </c>
      <c r="J2040" s="697"/>
    </row>
    <row r="2041" spans="2:10" x14ac:dyDescent="0.2">
      <c r="B2041" s="707" t="str">
        <f t="shared" si="31"/>
        <v>LA MESA, SAN VICENTE TANCUAYALAB</v>
      </c>
      <c r="C2041" s="708">
        <v>117</v>
      </c>
      <c r="D2041" s="707" t="s">
        <v>2138</v>
      </c>
      <c r="E2041" s="709">
        <v>34</v>
      </c>
      <c r="F2041" s="707" t="s">
        <v>250</v>
      </c>
      <c r="G2041" s="710" t="s">
        <v>385</v>
      </c>
      <c r="H2041" s="709">
        <v>1</v>
      </c>
      <c r="J2041" s="697"/>
    </row>
    <row r="2042" spans="2:10" x14ac:dyDescent="0.2">
      <c r="B2042" s="707" t="str">
        <f t="shared" si="31"/>
        <v>LA MESILLA (COLONIA JUÁREZ), SALINAS</v>
      </c>
      <c r="C2042" s="708">
        <v>5</v>
      </c>
      <c r="D2042" s="707" t="s">
        <v>2139</v>
      </c>
      <c r="E2042" s="709">
        <v>25</v>
      </c>
      <c r="F2042" s="707" t="s">
        <v>165</v>
      </c>
      <c r="G2042" s="710" t="s">
        <v>385</v>
      </c>
      <c r="H2042" s="709">
        <v>1</v>
      </c>
      <c r="J2042" s="697"/>
    </row>
    <row r="2043" spans="2:10" x14ac:dyDescent="0.2">
      <c r="B2043" s="707" t="str">
        <f t="shared" si="31"/>
        <v>LA MESILLA, SALINAS</v>
      </c>
      <c r="C2043" s="708">
        <v>17</v>
      </c>
      <c r="D2043" s="707" t="s">
        <v>2140</v>
      </c>
      <c r="E2043" s="709">
        <v>25</v>
      </c>
      <c r="F2043" s="707" t="s">
        <v>165</v>
      </c>
      <c r="G2043" s="710" t="s">
        <v>385</v>
      </c>
      <c r="H2043" s="709">
        <v>1</v>
      </c>
      <c r="J2043" s="697"/>
    </row>
    <row r="2044" spans="2:10" x14ac:dyDescent="0.2">
      <c r="B2044" s="707" t="str">
        <f t="shared" si="31"/>
        <v>LA MESITA (LA VALLITA), ZARAGOZA</v>
      </c>
      <c r="C2044" s="708">
        <v>137</v>
      </c>
      <c r="D2044" s="707" t="s">
        <v>2141</v>
      </c>
      <c r="E2044" s="709">
        <v>55</v>
      </c>
      <c r="F2044" s="707" t="s">
        <v>476</v>
      </c>
      <c r="G2044" s="710" t="s">
        <v>385</v>
      </c>
      <c r="H2044" s="709">
        <v>1</v>
      </c>
      <c r="J2044" s="697"/>
    </row>
    <row r="2045" spans="2:10" x14ac:dyDescent="0.2">
      <c r="B2045" s="707" t="str">
        <f t="shared" si="31"/>
        <v>LA MESITA DEL XOCONOXTLE, TIERRA NUEVA</v>
      </c>
      <c r="C2045" s="708">
        <v>45</v>
      </c>
      <c r="D2045" s="707" t="s">
        <v>2142</v>
      </c>
      <c r="E2045" s="709">
        <v>43</v>
      </c>
      <c r="F2045" s="707" t="s">
        <v>293</v>
      </c>
      <c r="G2045" s="710" t="s">
        <v>385</v>
      </c>
      <c r="H2045" s="709">
        <v>1</v>
      </c>
      <c r="J2045" s="697"/>
    </row>
    <row r="2046" spans="2:10" x14ac:dyDescent="0.2">
      <c r="B2046" s="713" t="str">
        <f t="shared" si="31"/>
        <v>LA MEZCLITA (POTRERO DE SAN JOAQUÍN), CIUDAD FERNÁNDEZ</v>
      </c>
      <c r="C2046" s="714">
        <v>47</v>
      </c>
      <c r="D2046" s="713" t="s">
        <v>2143</v>
      </c>
      <c r="E2046" s="715">
        <v>11</v>
      </c>
      <c r="F2046" s="713" t="s">
        <v>177</v>
      </c>
      <c r="G2046" s="716" t="s">
        <v>386</v>
      </c>
      <c r="H2046" s="715">
        <v>2</v>
      </c>
      <c r="J2046" s="697"/>
    </row>
    <row r="2047" spans="2:10" x14ac:dyDescent="0.2">
      <c r="B2047" s="707" t="str">
        <f t="shared" si="31"/>
        <v>LA MEZCLITA, AHUALULCO</v>
      </c>
      <c r="C2047" s="708">
        <v>53</v>
      </c>
      <c r="D2047" s="707" t="s">
        <v>2144</v>
      </c>
      <c r="E2047" s="709">
        <v>1</v>
      </c>
      <c r="F2047" s="707" t="s">
        <v>202</v>
      </c>
      <c r="G2047" s="710" t="s">
        <v>385</v>
      </c>
      <c r="H2047" s="709">
        <v>1</v>
      </c>
      <c r="J2047" s="697"/>
    </row>
    <row r="2048" spans="2:10" x14ac:dyDescent="0.2">
      <c r="B2048" s="707" t="str">
        <f t="shared" si="31"/>
        <v>LA MILPITA, CATORCE</v>
      </c>
      <c r="C2048" s="708">
        <v>78</v>
      </c>
      <c r="D2048" s="707" t="s">
        <v>2145</v>
      </c>
      <c r="E2048" s="709">
        <v>6</v>
      </c>
      <c r="F2048" s="707" t="s">
        <v>580</v>
      </c>
      <c r="G2048" s="710" t="s">
        <v>385</v>
      </c>
      <c r="H2048" s="709">
        <v>1</v>
      </c>
      <c r="J2048" s="697"/>
    </row>
    <row r="2049" spans="2:10" x14ac:dyDescent="0.2">
      <c r="B2049" s="707" t="str">
        <f t="shared" si="31"/>
        <v>LA MINITA, MATEHUALA</v>
      </c>
      <c r="C2049" s="708">
        <v>39</v>
      </c>
      <c r="D2049" s="707" t="s">
        <v>2146</v>
      </c>
      <c r="E2049" s="709">
        <v>20</v>
      </c>
      <c r="F2049" s="707" t="s">
        <v>170</v>
      </c>
      <c r="G2049" s="710" t="s">
        <v>385</v>
      </c>
      <c r="H2049" s="709">
        <v>1</v>
      </c>
      <c r="J2049" s="697"/>
    </row>
    <row r="2050" spans="2:10" x14ac:dyDescent="0.2">
      <c r="B2050" s="707" t="str">
        <f t="shared" si="31"/>
        <v>LA MINITA, MOCTEZUMA</v>
      </c>
      <c r="C2050" s="708">
        <v>84</v>
      </c>
      <c r="D2050" s="707" t="s">
        <v>2146</v>
      </c>
      <c r="E2050" s="709">
        <v>22</v>
      </c>
      <c r="F2050" s="707" t="s">
        <v>213</v>
      </c>
      <c r="G2050" s="710" t="s">
        <v>385</v>
      </c>
      <c r="H2050" s="709">
        <v>1</v>
      </c>
      <c r="J2050" s="697"/>
    </row>
    <row r="2051" spans="2:10" x14ac:dyDescent="0.2">
      <c r="B2051" s="707" t="str">
        <f t="shared" si="31"/>
        <v>LA MINITA, TIERRA NUEVA</v>
      </c>
      <c r="C2051" s="708">
        <v>58</v>
      </c>
      <c r="D2051" s="707" t="s">
        <v>2146</v>
      </c>
      <c r="E2051" s="709">
        <v>43</v>
      </c>
      <c r="F2051" s="707" t="s">
        <v>293</v>
      </c>
      <c r="G2051" s="710" t="s">
        <v>385</v>
      </c>
      <c r="H2051" s="709">
        <v>1</v>
      </c>
      <c r="J2051" s="697"/>
    </row>
    <row r="2052" spans="2:10" x14ac:dyDescent="0.2">
      <c r="B2052" s="707" t="str">
        <f t="shared" si="31"/>
        <v>LA MISIÓN, MATEHUALA</v>
      </c>
      <c r="C2052" s="708">
        <v>40</v>
      </c>
      <c r="D2052" s="707" t="s">
        <v>2147</v>
      </c>
      <c r="E2052" s="709">
        <v>20</v>
      </c>
      <c r="F2052" s="707" t="s">
        <v>170</v>
      </c>
      <c r="G2052" s="710" t="s">
        <v>385</v>
      </c>
      <c r="H2052" s="709">
        <v>1</v>
      </c>
      <c r="J2052" s="697"/>
    </row>
    <row r="2053" spans="2:10" x14ac:dyDescent="0.2">
      <c r="B2053" s="707" t="str">
        <f t="shared" si="31"/>
        <v>LA MISIÓN, RIOVERDE</v>
      </c>
      <c r="C2053" s="708">
        <v>185</v>
      </c>
      <c r="D2053" s="707" t="s">
        <v>2147</v>
      </c>
      <c r="E2053" s="709">
        <v>24</v>
      </c>
      <c r="F2053" s="707" t="s">
        <v>175</v>
      </c>
      <c r="G2053" s="710" t="s">
        <v>385</v>
      </c>
      <c r="H2053" s="709">
        <v>1</v>
      </c>
      <c r="J2053" s="697"/>
    </row>
    <row r="2054" spans="2:10" x14ac:dyDescent="0.2">
      <c r="B2054" s="707" t="str">
        <f t="shared" ref="B2054:B2117" si="32">CONCATENATE(D2054,","," ",F2054)</f>
        <v>LA MOCHA, VILLA DE ARRIAGA</v>
      </c>
      <c r="C2054" s="708">
        <v>41</v>
      </c>
      <c r="D2054" s="707" t="s">
        <v>2148</v>
      </c>
      <c r="E2054" s="709">
        <v>46</v>
      </c>
      <c r="F2054" s="707" t="s">
        <v>211</v>
      </c>
      <c r="G2054" s="710" t="s">
        <v>385</v>
      </c>
      <c r="H2054" s="709">
        <v>1</v>
      </c>
      <c r="J2054" s="697"/>
    </row>
    <row r="2055" spans="2:10" x14ac:dyDescent="0.2">
      <c r="B2055" s="707" t="str">
        <f t="shared" si="32"/>
        <v>LA MOJONERA (LA MOHONERA), TAMASOPO</v>
      </c>
      <c r="C2055" s="708">
        <v>35</v>
      </c>
      <c r="D2055" s="707" t="s">
        <v>2149</v>
      </c>
      <c r="E2055" s="709">
        <v>36</v>
      </c>
      <c r="F2055" s="707" t="s">
        <v>259</v>
      </c>
      <c r="G2055" s="710" t="s">
        <v>385</v>
      </c>
      <c r="H2055" s="709">
        <v>1</v>
      </c>
      <c r="J2055" s="697"/>
    </row>
    <row r="2056" spans="2:10" x14ac:dyDescent="0.2">
      <c r="B2056" s="707" t="str">
        <f t="shared" si="32"/>
        <v>LA MOJONERA, SAN NICOLÁS TOLENTINO</v>
      </c>
      <c r="C2056" s="708">
        <v>79</v>
      </c>
      <c r="D2056" s="707" t="s">
        <v>2150</v>
      </c>
      <c r="E2056" s="709">
        <v>30</v>
      </c>
      <c r="F2056" s="707" t="s">
        <v>246</v>
      </c>
      <c r="G2056" s="710" t="s">
        <v>385</v>
      </c>
      <c r="H2056" s="709">
        <v>1</v>
      </c>
      <c r="J2056" s="697"/>
    </row>
    <row r="2057" spans="2:10" x14ac:dyDescent="0.2">
      <c r="B2057" s="707" t="str">
        <f t="shared" si="32"/>
        <v>LA MOJONERA, XILITLA</v>
      </c>
      <c r="C2057" s="708">
        <v>258</v>
      </c>
      <c r="D2057" s="707" t="s">
        <v>2150</v>
      </c>
      <c r="E2057" s="709">
        <v>54</v>
      </c>
      <c r="F2057" s="707" t="s">
        <v>326</v>
      </c>
      <c r="G2057" s="710" t="s">
        <v>385</v>
      </c>
      <c r="H2057" s="709">
        <v>1</v>
      </c>
      <c r="J2057" s="697"/>
    </row>
    <row r="2058" spans="2:10" x14ac:dyDescent="0.2">
      <c r="B2058" s="707" t="str">
        <f t="shared" si="32"/>
        <v>LA MORA (EL LINDERO), AQUISMÓN</v>
      </c>
      <c r="C2058" s="708">
        <v>123</v>
      </c>
      <c r="D2058" s="707" t="s">
        <v>2151</v>
      </c>
      <c r="E2058" s="709">
        <v>3</v>
      </c>
      <c r="F2058" s="707" t="s">
        <v>146</v>
      </c>
      <c r="G2058" s="710" t="s">
        <v>385</v>
      </c>
      <c r="H2058" s="709">
        <v>1</v>
      </c>
      <c r="J2058" s="697"/>
    </row>
    <row r="2059" spans="2:10" x14ac:dyDescent="0.2">
      <c r="B2059" s="707" t="str">
        <f t="shared" si="32"/>
        <v>LA MORA, XILITLA</v>
      </c>
      <c r="C2059" s="708">
        <v>151</v>
      </c>
      <c r="D2059" s="707" t="s">
        <v>2152</v>
      </c>
      <c r="E2059" s="709">
        <v>54</v>
      </c>
      <c r="F2059" s="707" t="s">
        <v>326</v>
      </c>
      <c r="G2059" s="710" t="s">
        <v>385</v>
      </c>
      <c r="H2059" s="709">
        <v>1</v>
      </c>
      <c r="J2059" s="697"/>
    </row>
    <row r="2060" spans="2:10" x14ac:dyDescent="0.2">
      <c r="B2060" s="707" t="str">
        <f t="shared" si="32"/>
        <v>LA MORENA, AQUISMÓN</v>
      </c>
      <c r="C2060" s="708">
        <v>16</v>
      </c>
      <c r="D2060" s="707" t="s">
        <v>2153</v>
      </c>
      <c r="E2060" s="709">
        <v>3</v>
      </c>
      <c r="F2060" s="707" t="s">
        <v>146</v>
      </c>
      <c r="G2060" s="710" t="s">
        <v>385</v>
      </c>
      <c r="H2060" s="709">
        <v>1</v>
      </c>
      <c r="J2060" s="697"/>
    </row>
    <row r="2061" spans="2:10" x14ac:dyDescent="0.2">
      <c r="B2061" s="707" t="str">
        <f t="shared" si="32"/>
        <v>LA MORENA, ZARAGOZA</v>
      </c>
      <c r="C2061" s="708">
        <v>56</v>
      </c>
      <c r="D2061" s="707" t="s">
        <v>2153</v>
      </c>
      <c r="E2061" s="709">
        <v>55</v>
      </c>
      <c r="F2061" s="707" t="s">
        <v>476</v>
      </c>
      <c r="G2061" s="710" t="s">
        <v>385</v>
      </c>
      <c r="H2061" s="709">
        <v>1</v>
      </c>
      <c r="J2061" s="697"/>
    </row>
    <row r="2062" spans="2:10" x14ac:dyDescent="0.2">
      <c r="B2062" s="707" t="str">
        <f t="shared" si="32"/>
        <v>LA MORITA, SAN LUIS POTOSÍ</v>
      </c>
      <c r="C2062" s="708">
        <v>257</v>
      </c>
      <c r="D2062" s="707" t="s">
        <v>2154</v>
      </c>
      <c r="E2062" s="709">
        <v>28</v>
      </c>
      <c r="F2062" s="707" t="s">
        <v>239</v>
      </c>
      <c r="G2062" s="710" t="s">
        <v>385</v>
      </c>
      <c r="H2062" s="709">
        <v>1</v>
      </c>
      <c r="J2062" s="697"/>
    </row>
    <row r="2063" spans="2:10" x14ac:dyDescent="0.2">
      <c r="B2063" s="707" t="str">
        <f t="shared" si="32"/>
        <v>LA MURALLA, RIOVERDE</v>
      </c>
      <c r="C2063" s="708">
        <v>46</v>
      </c>
      <c r="D2063" s="707" t="s">
        <v>2155</v>
      </c>
      <c r="E2063" s="709">
        <v>24</v>
      </c>
      <c r="F2063" s="707" t="s">
        <v>175</v>
      </c>
      <c r="G2063" s="710" t="s">
        <v>385</v>
      </c>
      <c r="H2063" s="709">
        <v>1</v>
      </c>
      <c r="J2063" s="697"/>
    </row>
    <row r="2064" spans="2:10" x14ac:dyDescent="0.2">
      <c r="B2064" s="713" t="str">
        <f t="shared" si="32"/>
        <v>LA MUTUA, EL NARANJO</v>
      </c>
      <c r="C2064" s="714">
        <v>51</v>
      </c>
      <c r="D2064" s="713" t="s">
        <v>2156</v>
      </c>
      <c r="E2064" s="715">
        <v>58</v>
      </c>
      <c r="F2064" s="713" t="s">
        <v>190</v>
      </c>
      <c r="G2064" s="716" t="s">
        <v>386</v>
      </c>
      <c r="H2064" s="715">
        <v>2</v>
      </c>
      <c r="J2064" s="697"/>
    </row>
    <row r="2065" spans="2:10" x14ac:dyDescent="0.2">
      <c r="B2065" s="707" t="str">
        <f t="shared" si="32"/>
        <v>LA NARANJITA, GUADALCÁZAR</v>
      </c>
      <c r="C2065" s="708">
        <v>26</v>
      </c>
      <c r="D2065" s="707" t="s">
        <v>2157</v>
      </c>
      <c r="E2065" s="709">
        <v>17</v>
      </c>
      <c r="F2065" s="707" t="s">
        <v>193</v>
      </c>
      <c r="G2065" s="710" t="s">
        <v>385</v>
      </c>
      <c r="H2065" s="709">
        <v>1</v>
      </c>
      <c r="J2065" s="697"/>
    </row>
    <row r="2066" spans="2:10" x14ac:dyDescent="0.2">
      <c r="B2066" s="707" t="str">
        <f t="shared" si="32"/>
        <v>LA NEGRA, SANTA MARÍA DEL RÍO</v>
      </c>
      <c r="C2066" s="708">
        <v>145</v>
      </c>
      <c r="D2066" s="707" t="s">
        <v>2158</v>
      </c>
      <c r="E2066" s="709">
        <v>32</v>
      </c>
      <c r="F2066" s="707" t="s">
        <v>257</v>
      </c>
      <c r="G2066" s="710" t="s">
        <v>385</v>
      </c>
      <c r="H2066" s="709">
        <v>1</v>
      </c>
      <c r="J2066" s="697"/>
    </row>
    <row r="2067" spans="2:10" x14ac:dyDescent="0.2">
      <c r="B2067" s="707" t="str">
        <f t="shared" si="32"/>
        <v>LA NEGRITA, CHARCAS</v>
      </c>
      <c r="C2067" s="708">
        <v>157</v>
      </c>
      <c r="D2067" s="707" t="s">
        <v>2159</v>
      </c>
      <c r="E2067" s="709">
        <v>15</v>
      </c>
      <c r="F2067" s="707" t="s">
        <v>167</v>
      </c>
      <c r="G2067" s="710" t="s">
        <v>385</v>
      </c>
      <c r="H2067" s="709">
        <v>1</v>
      </c>
      <c r="J2067" s="697"/>
    </row>
    <row r="2068" spans="2:10" x14ac:dyDescent="0.2">
      <c r="B2068" s="707" t="str">
        <f t="shared" si="32"/>
        <v>LA NEGRITA, GUADALCÁZAR</v>
      </c>
      <c r="C2068" s="708">
        <v>27</v>
      </c>
      <c r="D2068" s="707" t="s">
        <v>2159</v>
      </c>
      <c r="E2068" s="709">
        <v>17</v>
      </c>
      <c r="F2068" s="707" t="s">
        <v>193</v>
      </c>
      <c r="G2068" s="710" t="s">
        <v>385</v>
      </c>
      <c r="H2068" s="709">
        <v>1</v>
      </c>
      <c r="J2068" s="697"/>
    </row>
    <row r="2069" spans="2:10" x14ac:dyDescent="0.2">
      <c r="B2069" s="707" t="str">
        <f t="shared" si="32"/>
        <v>LA NIGUA, EL NARANJO</v>
      </c>
      <c r="C2069" s="708">
        <v>52</v>
      </c>
      <c r="D2069" s="707" t="s">
        <v>2160</v>
      </c>
      <c r="E2069" s="709">
        <v>58</v>
      </c>
      <c r="F2069" s="707" t="s">
        <v>190</v>
      </c>
      <c r="G2069" s="710" t="s">
        <v>385</v>
      </c>
      <c r="H2069" s="709">
        <v>1</v>
      </c>
      <c r="J2069" s="697"/>
    </row>
    <row r="2070" spans="2:10" x14ac:dyDescent="0.2">
      <c r="B2070" s="707" t="str">
        <f t="shared" si="32"/>
        <v>LA NORIA DE JESÚS, VANEGAS</v>
      </c>
      <c r="C2070" s="708">
        <v>8</v>
      </c>
      <c r="D2070" s="707" t="s">
        <v>2161</v>
      </c>
      <c r="E2070" s="709">
        <v>44</v>
      </c>
      <c r="F2070" s="707" t="s">
        <v>298</v>
      </c>
      <c r="G2070" s="710" t="s">
        <v>385</v>
      </c>
      <c r="H2070" s="709">
        <v>1</v>
      </c>
      <c r="J2070" s="697"/>
    </row>
    <row r="2071" spans="2:10" x14ac:dyDescent="0.2">
      <c r="B2071" s="707" t="str">
        <f t="shared" si="32"/>
        <v>LA NORIA DE LAS FLORES, GUADALCÁZAR</v>
      </c>
      <c r="C2071" s="708">
        <v>29</v>
      </c>
      <c r="D2071" s="707" t="s">
        <v>2162</v>
      </c>
      <c r="E2071" s="709">
        <v>17</v>
      </c>
      <c r="F2071" s="707" t="s">
        <v>193</v>
      </c>
      <c r="G2071" s="710" t="s">
        <v>385</v>
      </c>
      <c r="H2071" s="709">
        <v>1</v>
      </c>
      <c r="J2071" s="697"/>
    </row>
    <row r="2072" spans="2:10" x14ac:dyDescent="0.2">
      <c r="B2072" s="707" t="str">
        <f t="shared" si="32"/>
        <v>LA NORIA, CÁRDENAS</v>
      </c>
      <c r="C2072" s="708">
        <v>15</v>
      </c>
      <c r="D2072" s="707" t="s">
        <v>2163</v>
      </c>
      <c r="E2072" s="709">
        <v>5</v>
      </c>
      <c r="F2072" s="707" t="s">
        <v>152</v>
      </c>
      <c r="G2072" s="710" t="s">
        <v>385</v>
      </c>
      <c r="H2072" s="709">
        <v>1</v>
      </c>
      <c r="J2072" s="697"/>
    </row>
    <row r="2073" spans="2:10" x14ac:dyDescent="0.2">
      <c r="B2073" s="707" t="str">
        <f t="shared" si="32"/>
        <v>LA NORIA, CIUDAD FERNÁNDEZ</v>
      </c>
      <c r="C2073" s="708">
        <v>11</v>
      </c>
      <c r="D2073" s="707" t="s">
        <v>2163</v>
      </c>
      <c r="E2073" s="709">
        <v>11</v>
      </c>
      <c r="F2073" s="707" t="s">
        <v>177</v>
      </c>
      <c r="G2073" s="710" t="s">
        <v>385</v>
      </c>
      <c r="H2073" s="709">
        <v>1</v>
      </c>
      <c r="J2073" s="697"/>
    </row>
    <row r="2074" spans="2:10" x14ac:dyDescent="0.2">
      <c r="B2074" s="707" t="str">
        <f t="shared" si="32"/>
        <v>LA NORIA, TAMUÍN</v>
      </c>
      <c r="C2074" s="708">
        <v>396</v>
      </c>
      <c r="D2074" s="707" t="s">
        <v>2163</v>
      </c>
      <c r="E2074" s="709">
        <v>40</v>
      </c>
      <c r="F2074" s="707" t="s">
        <v>279</v>
      </c>
      <c r="G2074" s="710" t="s">
        <v>385</v>
      </c>
      <c r="H2074" s="709">
        <v>1</v>
      </c>
      <c r="J2074" s="697"/>
    </row>
    <row r="2075" spans="2:10" x14ac:dyDescent="0.2">
      <c r="B2075" s="707" t="str">
        <f t="shared" si="32"/>
        <v>LA NUEVA INDEPENDENCIA, XILITLA</v>
      </c>
      <c r="C2075" s="708">
        <v>280</v>
      </c>
      <c r="D2075" s="707" t="s">
        <v>2164</v>
      </c>
      <c r="E2075" s="709">
        <v>54</v>
      </c>
      <c r="F2075" s="707" t="s">
        <v>326</v>
      </c>
      <c r="G2075" s="710" t="s">
        <v>385</v>
      </c>
      <c r="H2075" s="709">
        <v>1</v>
      </c>
      <c r="J2075" s="697"/>
    </row>
    <row r="2076" spans="2:10" x14ac:dyDescent="0.2">
      <c r="B2076" s="707" t="str">
        <f t="shared" si="32"/>
        <v>LA NUEVA JOYA, SALINAS</v>
      </c>
      <c r="C2076" s="708">
        <v>133</v>
      </c>
      <c r="D2076" s="707" t="s">
        <v>2165</v>
      </c>
      <c r="E2076" s="709">
        <v>25</v>
      </c>
      <c r="F2076" s="707" t="s">
        <v>165</v>
      </c>
      <c r="G2076" s="710" t="s">
        <v>385</v>
      </c>
      <c r="H2076" s="709">
        <v>1</v>
      </c>
      <c r="J2076" s="697"/>
    </row>
    <row r="2077" spans="2:10" x14ac:dyDescent="0.2">
      <c r="B2077" s="707" t="str">
        <f t="shared" si="32"/>
        <v>LA NUEVA REFORMA, RAYÓN</v>
      </c>
      <c r="C2077" s="708">
        <v>23</v>
      </c>
      <c r="D2077" s="707" t="s">
        <v>2166</v>
      </c>
      <c r="E2077" s="709">
        <v>23</v>
      </c>
      <c r="F2077" s="707" t="s">
        <v>218</v>
      </c>
      <c r="G2077" s="710" t="s">
        <v>385</v>
      </c>
      <c r="H2077" s="709">
        <v>1</v>
      </c>
      <c r="J2077" s="697"/>
    </row>
    <row r="2078" spans="2:10" x14ac:dyDescent="0.2">
      <c r="B2078" s="707" t="str">
        <f t="shared" si="32"/>
        <v>LA ORDEÑA DOS, SANTA MARÍA DEL RÍO</v>
      </c>
      <c r="C2078" s="708">
        <v>158</v>
      </c>
      <c r="D2078" s="707" t="s">
        <v>2167</v>
      </c>
      <c r="E2078" s="709">
        <v>32</v>
      </c>
      <c r="F2078" s="707" t="s">
        <v>257</v>
      </c>
      <c r="G2078" s="710" t="s">
        <v>385</v>
      </c>
      <c r="H2078" s="709">
        <v>1</v>
      </c>
      <c r="J2078" s="697"/>
    </row>
    <row r="2079" spans="2:10" x14ac:dyDescent="0.2">
      <c r="B2079" s="707" t="str">
        <f t="shared" si="32"/>
        <v>LA ORDEÑA, SANTA MARÍA DEL RÍO</v>
      </c>
      <c r="C2079" s="708">
        <v>157</v>
      </c>
      <c r="D2079" s="707" t="s">
        <v>2168</v>
      </c>
      <c r="E2079" s="709">
        <v>32</v>
      </c>
      <c r="F2079" s="707" t="s">
        <v>257</v>
      </c>
      <c r="G2079" s="710" t="s">
        <v>385</v>
      </c>
      <c r="H2079" s="709">
        <v>1</v>
      </c>
      <c r="J2079" s="697"/>
    </row>
    <row r="2080" spans="2:10" x14ac:dyDescent="0.2">
      <c r="B2080" s="707" t="str">
        <f t="shared" si="32"/>
        <v>LA ORDEÑITA, TIERRA NUEVA</v>
      </c>
      <c r="C2080" s="708">
        <v>67</v>
      </c>
      <c r="D2080" s="707" t="s">
        <v>2169</v>
      </c>
      <c r="E2080" s="709">
        <v>43</v>
      </c>
      <c r="F2080" s="707" t="s">
        <v>293</v>
      </c>
      <c r="G2080" s="710" t="s">
        <v>385</v>
      </c>
      <c r="H2080" s="709">
        <v>1</v>
      </c>
      <c r="J2080" s="697"/>
    </row>
    <row r="2081" spans="2:10" x14ac:dyDescent="0.2">
      <c r="B2081" s="713" t="str">
        <f t="shared" si="32"/>
        <v>LA PAGUA, XILITLA</v>
      </c>
      <c r="C2081" s="714">
        <v>210</v>
      </c>
      <c r="D2081" s="713" t="s">
        <v>2170</v>
      </c>
      <c r="E2081" s="715">
        <v>54</v>
      </c>
      <c r="F2081" s="713" t="s">
        <v>326</v>
      </c>
      <c r="G2081" s="716" t="s">
        <v>386</v>
      </c>
      <c r="H2081" s="715">
        <v>2</v>
      </c>
      <c r="J2081" s="697"/>
    </row>
    <row r="2082" spans="2:10" x14ac:dyDescent="0.2">
      <c r="B2082" s="707" t="str">
        <f t="shared" si="32"/>
        <v>LA PALANGANA, XILITLA</v>
      </c>
      <c r="C2082" s="708">
        <v>154</v>
      </c>
      <c r="D2082" s="707" t="s">
        <v>2171</v>
      </c>
      <c r="E2082" s="709">
        <v>54</v>
      </c>
      <c r="F2082" s="707" t="s">
        <v>326</v>
      </c>
      <c r="G2082" s="710" t="s">
        <v>385</v>
      </c>
      <c r="H2082" s="709">
        <v>1</v>
      </c>
      <c r="J2082" s="697"/>
    </row>
    <row r="2083" spans="2:10" x14ac:dyDescent="0.2">
      <c r="B2083" s="707" t="str">
        <f t="shared" si="32"/>
        <v>LA PALIZADA, TAMPAMOLÓN CORONA</v>
      </c>
      <c r="C2083" s="708">
        <v>59</v>
      </c>
      <c r="D2083" s="707" t="s">
        <v>2172</v>
      </c>
      <c r="E2083" s="709">
        <v>39</v>
      </c>
      <c r="F2083" s="707" t="s">
        <v>276</v>
      </c>
      <c r="G2083" s="710" t="s">
        <v>385</v>
      </c>
      <c r="H2083" s="709">
        <v>1</v>
      </c>
      <c r="J2083" s="697"/>
    </row>
    <row r="2084" spans="2:10" x14ac:dyDescent="0.2">
      <c r="B2084" s="707" t="str">
        <f t="shared" si="32"/>
        <v>LA PALIZADA, XILITLA</v>
      </c>
      <c r="C2084" s="708">
        <v>41</v>
      </c>
      <c r="D2084" s="707" t="s">
        <v>2172</v>
      </c>
      <c r="E2084" s="709">
        <v>54</v>
      </c>
      <c r="F2084" s="707" t="s">
        <v>326</v>
      </c>
      <c r="G2084" s="710" t="s">
        <v>385</v>
      </c>
      <c r="H2084" s="709">
        <v>1</v>
      </c>
      <c r="J2084" s="697"/>
    </row>
    <row r="2085" spans="2:10" x14ac:dyDescent="0.2">
      <c r="B2085" s="707" t="str">
        <f t="shared" si="32"/>
        <v>LA PALMA (VILLA DE LA PALMA), TAMASOPO</v>
      </c>
      <c r="C2085" s="708">
        <v>41</v>
      </c>
      <c r="D2085" s="707" t="s">
        <v>2173</v>
      </c>
      <c r="E2085" s="709">
        <v>36</v>
      </c>
      <c r="F2085" s="707" t="s">
        <v>259</v>
      </c>
      <c r="G2085" s="710" t="s">
        <v>385</v>
      </c>
      <c r="H2085" s="709">
        <v>1</v>
      </c>
      <c r="J2085" s="697"/>
    </row>
    <row r="2086" spans="2:10" x14ac:dyDescent="0.2">
      <c r="B2086" s="707" t="str">
        <f t="shared" si="32"/>
        <v>LA PALMA, CATORCE</v>
      </c>
      <c r="C2086" s="708">
        <v>27</v>
      </c>
      <c r="D2086" s="707" t="s">
        <v>2174</v>
      </c>
      <c r="E2086" s="709">
        <v>6</v>
      </c>
      <c r="F2086" s="707" t="s">
        <v>580</v>
      </c>
      <c r="G2086" s="710" t="s">
        <v>385</v>
      </c>
      <c r="H2086" s="709">
        <v>1</v>
      </c>
      <c r="J2086" s="697"/>
    </row>
    <row r="2087" spans="2:10" x14ac:dyDescent="0.2">
      <c r="B2087" s="707" t="str">
        <f t="shared" si="32"/>
        <v>LA PALMA, MATEHUALA</v>
      </c>
      <c r="C2087" s="708">
        <v>122</v>
      </c>
      <c r="D2087" s="707" t="s">
        <v>2174</v>
      </c>
      <c r="E2087" s="709">
        <v>20</v>
      </c>
      <c r="F2087" s="707" t="s">
        <v>170</v>
      </c>
      <c r="G2087" s="710" t="s">
        <v>385</v>
      </c>
      <c r="H2087" s="709">
        <v>1</v>
      </c>
      <c r="J2087" s="697"/>
    </row>
    <row r="2088" spans="2:10" x14ac:dyDescent="0.2">
      <c r="B2088" s="707" t="str">
        <f t="shared" si="32"/>
        <v>LA PALMA, TIERRA NUEVA</v>
      </c>
      <c r="C2088" s="708">
        <v>152</v>
      </c>
      <c r="D2088" s="707" t="s">
        <v>2174</v>
      </c>
      <c r="E2088" s="709">
        <v>43</v>
      </c>
      <c r="F2088" s="707" t="s">
        <v>293</v>
      </c>
      <c r="G2088" s="710" t="s">
        <v>385</v>
      </c>
      <c r="H2088" s="709">
        <v>1</v>
      </c>
      <c r="J2088" s="697"/>
    </row>
    <row r="2089" spans="2:10" x14ac:dyDescent="0.2">
      <c r="B2089" s="707" t="str">
        <f t="shared" si="32"/>
        <v>LA PALMA, XILITLA</v>
      </c>
      <c r="C2089" s="708">
        <v>155</v>
      </c>
      <c r="D2089" s="707" t="s">
        <v>2174</v>
      </c>
      <c r="E2089" s="709">
        <v>54</v>
      </c>
      <c r="F2089" s="707" t="s">
        <v>326</v>
      </c>
      <c r="G2089" s="710" t="s">
        <v>385</v>
      </c>
      <c r="H2089" s="709">
        <v>1</v>
      </c>
      <c r="J2089" s="697"/>
    </row>
    <row r="2090" spans="2:10" x14ac:dyDescent="0.2">
      <c r="B2090" s="707" t="str">
        <f t="shared" si="32"/>
        <v>LA PALMA, XILITLA</v>
      </c>
      <c r="C2090" s="708">
        <v>239</v>
      </c>
      <c r="D2090" s="707" t="s">
        <v>2174</v>
      </c>
      <c r="E2090" s="709">
        <v>54</v>
      </c>
      <c r="F2090" s="707" t="s">
        <v>326</v>
      </c>
      <c r="G2090" s="710" t="s">
        <v>385</v>
      </c>
      <c r="H2090" s="709">
        <v>1</v>
      </c>
      <c r="J2090" s="697"/>
    </row>
    <row r="2091" spans="2:10" x14ac:dyDescent="0.2">
      <c r="B2091" s="707" t="str">
        <f t="shared" si="32"/>
        <v>LA PALMITA, RIOVERDE</v>
      </c>
      <c r="C2091" s="708">
        <v>52</v>
      </c>
      <c r="D2091" s="707" t="s">
        <v>2175</v>
      </c>
      <c r="E2091" s="709">
        <v>24</v>
      </c>
      <c r="F2091" s="707" t="s">
        <v>175</v>
      </c>
      <c r="G2091" s="710" t="s">
        <v>385</v>
      </c>
      <c r="H2091" s="709">
        <v>1</v>
      </c>
      <c r="J2091" s="697"/>
    </row>
    <row r="2092" spans="2:10" x14ac:dyDescent="0.2">
      <c r="B2092" s="707" t="str">
        <f t="shared" si="32"/>
        <v>LA PALMITA, TAMASOPO</v>
      </c>
      <c r="C2092" s="708">
        <v>42</v>
      </c>
      <c r="D2092" s="707" t="s">
        <v>2175</v>
      </c>
      <c r="E2092" s="709">
        <v>36</v>
      </c>
      <c r="F2092" s="707" t="s">
        <v>259</v>
      </c>
      <c r="G2092" s="710" t="s">
        <v>385</v>
      </c>
      <c r="H2092" s="709">
        <v>1</v>
      </c>
      <c r="J2092" s="697"/>
    </row>
    <row r="2093" spans="2:10" x14ac:dyDescent="0.2">
      <c r="B2093" s="707" t="str">
        <f t="shared" si="32"/>
        <v>LA PANZA, TAMASOPO</v>
      </c>
      <c r="C2093" s="708">
        <v>300</v>
      </c>
      <c r="D2093" s="707" t="s">
        <v>2176</v>
      </c>
      <c r="E2093" s="709">
        <v>36</v>
      </c>
      <c r="F2093" s="707" t="s">
        <v>259</v>
      </c>
      <c r="G2093" s="710" t="s">
        <v>385</v>
      </c>
      <c r="H2093" s="709">
        <v>1</v>
      </c>
      <c r="J2093" s="697"/>
    </row>
    <row r="2094" spans="2:10" x14ac:dyDescent="0.2">
      <c r="B2094" s="707" t="str">
        <f t="shared" si="32"/>
        <v>LA PARADA DEL ZARCIDO, ZARAGOZA</v>
      </c>
      <c r="C2094" s="708">
        <v>61</v>
      </c>
      <c r="D2094" s="707" t="s">
        <v>2177</v>
      </c>
      <c r="E2094" s="709">
        <v>55</v>
      </c>
      <c r="F2094" s="707" t="s">
        <v>476</v>
      </c>
      <c r="G2094" s="710" t="s">
        <v>385</v>
      </c>
      <c r="H2094" s="709">
        <v>1</v>
      </c>
      <c r="J2094" s="697"/>
    </row>
    <row r="2095" spans="2:10" x14ac:dyDescent="0.2">
      <c r="B2095" s="707" t="str">
        <f t="shared" si="32"/>
        <v>LA PARADA, AHUALULCO</v>
      </c>
      <c r="C2095" s="708">
        <v>25</v>
      </c>
      <c r="D2095" s="707" t="s">
        <v>2178</v>
      </c>
      <c r="E2095" s="709">
        <v>1</v>
      </c>
      <c r="F2095" s="707" t="s">
        <v>202</v>
      </c>
      <c r="G2095" s="710" t="s">
        <v>385</v>
      </c>
      <c r="H2095" s="709">
        <v>1</v>
      </c>
      <c r="J2095" s="697"/>
    </row>
    <row r="2096" spans="2:10" x14ac:dyDescent="0.2">
      <c r="B2096" s="707" t="str">
        <f t="shared" si="32"/>
        <v>LA PARADA, RIOVERDE</v>
      </c>
      <c r="C2096" s="708">
        <v>189</v>
      </c>
      <c r="D2096" s="707" t="s">
        <v>2178</v>
      </c>
      <c r="E2096" s="709">
        <v>24</v>
      </c>
      <c r="F2096" s="707" t="s">
        <v>175</v>
      </c>
      <c r="G2096" s="710" t="s">
        <v>385</v>
      </c>
      <c r="H2096" s="709">
        <v>1</v>
      </c>
      <c r="J2096" s="697"/>
    </row>
    <row r="2097" spans="2:10" x14ac:dyDescent="0.2">
      <c r="B2097" s="707" t="str">
        <f t="shared" si="32"/>
        <v>LA PARADA, SANTA CATARINA</v>
      </c>
      <c r="C2097" s="708">
        <v>21</v>
      </c>
      <c r="D2097" s="707" t="s">
        <v>2178</v>
      </c>
      <c r="E2097" s="709">
        <v>31</v>
      </c>
      <c r="F2097" s="707" t="s">
        <v>254</v>
      </c>
      <c r="G2097" s="710" t="s">
        <v>385</v>
      </c>
      <c r="H2097" s="709">
        <v>1</v>
      </c>
      <c r="J2097" s="697"/>
    </row>
    <row r="2098" spans="2:10" x14ac:dyDescent="0.2">
      <c r="B2098" s="707" t="str">
        <f t="shared" si="32"/>
        <v>LA PARADILLA, SANTA MARÍA DEL RÍO</v>
      </c>
      <c r="C2098" s="708">
        <v>173</v>
      </c>
      <c r="D2098" s="707" t="s">
        <v>2179</v>
      </c>
      <c r="E2098" s="709">
        <v>32</v>
      </c>
      <c r="F2098" s="707" t="s">
        <v>257</v>
      </c>
      <c r="G2098" s="710" t="s">
        <v>385</v>
      </c>
      <c r="H2098" s="709">
        <v>1</v>
      </c>
      <c r="J2098" s="697"/>
    </row>
    <row r="2099" spans="2:10" x14ac:dyDescent="0.2">
      <c r="B2099" s="707" t="str">
        <f t="shared" si="32"/>
        <v>LA PEDRERA, HUEHUETLÁN</v>
      </c>
      <c r="C2099" s="708">
        <v>44</v>
      </c>
      <c r="D2099" s="707" t="s">
        <v>2180</v>
      </c>
      <c r="E2099" s="709">
        <v>18</v>
      </c>
      <c r="F2099" s="707" t="s">
        <v>196</v>
      </c>
      <c r="G2099" s="710" t="s">
        <v>385</v>
      </c>
      <c r="H2099" s="709">
        <v>1</v>
      </c>
      <c r="J2099" s="697"/>
    </row>
    <row r="2100" spans="2:10" x14ac:dyDescent="0.2">
      <c r="B2100" s="713" t="str">
        <f t="shared" si="32"/>
        <v>LA PEDRERA, SAN LUIS POTOSÍ</v>
      </c>
      <c r="C2100" s="714">
        <v>261</v>
      </c>
      <c r="D2100" s="713" t="s">
        <v>2180</v>
      </c>
      <c r="E2100" s="715">
        <v>28</v>
      </c>
      <c r="F2100" s="713" t="s">
        <v>239</v>
      </c>
      <c r="G2100" s="716" t="s">
        <v>387</v>
      </c>
      <c r="H2100" s="715">
        <v>3</v>
      </c>
      <c r="J2100" s="697"/>
    </row>
    <row r="2101" spans="2:10" x14ac:dyDescent="0.2">
      <c r="B2101" s="707" t="str">
        <f t="shared" si="32"/>
        <v>LA PELOTERA (VENTA DEL CARMEN), VILLA DE ARISTA</v>
      </c>
      <c r="C2101" s="708">
        <v>30</v>
      </c>
      <c r="D2101" s="707" t="s">
        <v>2181</v>
      </c>
      <c r="E2101" s="709">
        <v>56</v>
      </c>
      <c r="F2101" s="707" t="s">
        <v>308</v>
      </c>
      <c r="G2101" s="710" t="s">
        <v>385</v>
      </c>
      <c r="H2101" s="709">
        <v>1</v>
      </c>
      <c r="J2101" s="697"/>
    </row>
    <row r="2102" spans="2:10" x14ac:dyDescent="0.2">
      <c r="B2102" s="713" t="str">
        <f t="shared" si="32"/>
        <v>LA PENDENCIA, CIUDAD DEL MAÍZ</v>
      </c>
      <c r="C2102" s="714">
        <v>68</v>
      </c>
      <c r="D2102" s="713" t="s">
        <v>2182</v>
      </c>
      <c r="E2102" s="715">
        <v>10</v>
      </c>
      <c r="F2102" s="713" t="s">
        <v>172</v>
      </c>
      <c r="G2102" s="716" t="s">
        <v>386</v>
      </c>
      <c r="H2102" s="715">
        <v>2</v>
      </c>
      <c r="J2102" s="697"/>
    </row>
    <row r="2103" spans="2:10" x14ac:dyDescent="0.2">
      <c r="B2103" s="707" t="str">
        <f t="shared" si="32"/>
        <v>LA PEÑA BLANCA, AQUISMÓN</v>
      </c>
      <c r="C2103" s="708">
        <v>76</v>
      </c>
      <c r="D2103" s="707" t="s">
        <v>2183</v>
      </c>
      <c r="E2103" s="709">
        <v>3</v>
      </c>
      <c r="F2103" s="707" t="s">
        <v>146</v>
      </c>
      <c r="G2103" s="710" t="s">
        <v>385</v>
      </c>
      <c r="H2103" s="709">
        <v>1</v>
      </c>
      <c r="J2103" s="697"/>
    </row>
    <row r="2104" spans="2:10" x14ac:dyDescent="0.2">
      <c r="B2104" s="707" t="str">
        <f t="shared" si="32"/>
        <v>LA PEÑA DE SALAZAR, CERRITOS</v>
      </c>
      <c r="C2104" s="708">
        <v>21</v>
      </c>
      <c r="D2104" s="707" t="s">
        <v>2184</v>
      </c>
      <c r="E2104" s="709">
        <v>8</v>
      </c>
      <c r="F2104" s="707" t="s">
        <v>159</v>
      </c>
      <c r="G2104" s="710" t="s">
        <v>385</v>
      </c>
      <c r="H2104" s="709">
        <v>1</v>
      </c>
      <c r="J2104" s="697"/>
    </row>
    <row r="2105" spans="2:10" x14ac:dyDescent="0.2">
      <c r="B2105" s="707" t="str">
        <f t="shared" si="32"/>
        <v>LA PEÑA, AQUISMÓN</v>
      </c>
      <c r="C2105" s="708">
        <v>127</v>
      </c>
      <c r="D2105" s="707" t="s">
        <v>2185</v>
      </c>
      <c r="E2105" s="709">
        <v>3</v>
      </c>
      <c r="F2105" s="707" t="s">
        <v>146</v>
      </c>
      <c r="G2105" s="710" t="s">
        <v>385</v>
      </c>
      <c r="H2105" s="709">
        <v>1</v>
      </c>
      <c r="J2105" s="697"/>
    </row>
    <row r="2106" spans="2:10" x14ac:dyDescent="0.2">
      <c r="B2106" s="707" t="str">
        <f t="shared" si="32"/>
        <v>LA PEÑITA (LA PEÑA), MATLAPA</v>
      </c>
      <c r="C2106" s="708">
        <v>68</v>
      </c>
      <c r="D2106" s="707" t="s">
        <v>2186</v>
      </c>
      <c r="E2106" s="709">
        <v>57</v>
      </c>
      <c r="F2106" s="707" t="s">
        <v>206</v>
      </c>
      <c r="G2106" s="710" t="s">
        <v>385</v>
      </c>
      <c r="H2106" s="709">
        <v>1</v>
      </c>
      <c r="J2106" s="697"/>
    </row>
    <row r="2107" spans="2:10" x14ac:dyDescent="0.2">
      <c r="B2107" s="707" t="str">
        <f t="shared" si="32"/>
        <v>LA PEÑITA SANTIAGO, TAMAZUNCHALE</v>
      </c>
      <c r="C2107" s="708">
        <v>381</v>
      </c>
      <c r="D2107" s="707" t="s">
        <v>2187</v>
      </c>
      <c r="E2107" s="709">
        <v>37</v>
      </c>
      <c r="F2107" s="707" t="s">
        <v>262</v>
      </c>
      <c r="G2107" s="710" t="s">
        <v>385</v>
      </c>
      <c r="H2107" s="709">
        <v>1</v>
      </c>
      <c r="J2107" s="697"/>
    </row>
    <row r="2108" spans="2:10" x14ac:dyDescent="0.2">
      <c r="B2108" s="707" t="str">
        <f t="shared" si="32"/>
        <v>LA PEÑUELA, SAN MARTÍN CHALCHICUAUTLA</v>
      </c>
      <c r="C2108" s="708">
        <v>62</v>
      </c>
      <c r="D2108" s="707" t="s">
        <v>2188</v>
      </c>
      <c r="E2108" s="709">
        <v>29</v>
      </c>
      <c r="F2108" s="707" t="s">
        <v>242</v>
      </c>
      <c r="G2108" s="710" t="s">
        <v>385</v>
      </c>
      <c r="H2108" s="709">
        <v>1</v>
      </c>
      <c r="J2108" s="697"/>
    </row>
    <row r="2109" spans="2:10" x14ac:dyDescent="0.2">
      <c r="B2109" s="707" t="str">
        <f t="shared" si="32"/>
        <v>LA PERDIDA, RIOVERDE</v>
      </c>
      <c r="C2109" s="708">
        <v>60</v>
      </c>
      <c r="D2109" s="707" t="s">
        <v>2189</v>
      </c>
      <c r="E2109" s="709">
        <v>24</v>
      </c>
      <c r="F2109" s="707" t="s">
        <v>175</v>
      </c>
      <c r="G2109" s="710" t="s">
        <v>385</v>
      </c>
      <c r="H2109" s="709">
        <v>1</v>
      </c>
      <c r="J2109" s="697"/>
    </row>
    <row r="2110" spans="2:10" x14ac:dyDescent="0.2">
      <c r="B2110" s="707" t="str">
        <f t="shared" si="32"/>
        <v>LA PERLA, CIUDAD VALLES</v>
      </c>
      <c r="C2110" s="708">
        <v>139</v>
      </c>
      <c r="D2110" s="707" t="s">
        <v>2190</v>
      </c>
      <c r="E2110" s="709">
        <v>13</v>
      </c>
      <c r="F2110" s="707" t="s">
        <v>181</v>
      </c>
      <c r="G2110" s="710" t="s">
        <v>385</v>
      </c>
      <c r="H2110" s="709">
        <v>1</v>
      </c>
      <c r="J2110" s="697"/>
    </row>
    <row r="2111" spans="2:10" x14ac:dyDescent="0.2">
      <c r="B2111" s="707" t="str">
        <f t="shared" si="32"/>
        <v>LA PERLITA, TAMAZUNCHALE</v>
      </c>
      <c r="C2111" s="708">
        <v>280</v>
      </c>
      <c r="D2111" s="707" t="s">
        <v>2191</v>
      </c>
      <c r="E2111" s="709">
        <v>37</v>
      </c>
      <c r="F2111" s="707" t="s">
        <v>262</v>
      </c>
      <c r="G2111" s="710" t="s">
        <v>385</v>
      </c>
      <c r="H2111" s="709">
        <v>1</v>
      </c>
      <c r="J2111" s="697"/>
    </row>
    <row r="2112" spans="2:10" x14ac:dyDescent="0.2">
      <c r="B2112" s="707" t="str">
        <f t="shared" si="32"/>
        <v>LA PIEDRA, VENADO</v>
      </c>
      <c r="C2112" s="708">
        <v>96</v>
      </c>
      <c r="D2112" s="707" t="s">
        <v>2192</v>
      </c>
      <c r="E2112" s="709">
        <v>45</v>
      </c>
      <c r="F2112" s="707" t="s">
        <v>303</v>
      </c>
      <c r="G2112" s="710" t="s">
        <v>385</v>
      </c>
      <c r="H2112" s="709">
        <v>1</v>
      </c>
      <c r="J2112" s="697"/>
    </row>
    <row r="2113" spans="2:10" x14ac:dyDescent="0.2">
      <c r="B2113" s="707" t="str">
        <f t="shared" si="32"/>
        <v>LA PILA, AHUALULCO</v>
      </c>
      <c r="C2113" s="708">
        <v>106</v>
      </c>
      <c r="D2113" s="707" t="s">
        <v>2193</v>
      </c>
      <c r="E2113" s="709">
        <v>1</v>
      </c>
      <c r="F2113" s="707" t="s">
        <v>202</v>
      </c>
      <c r="G2113" s="710" t="s">
        <v>385</v>
      </c>
      <c r="H2113" s="709">
        <v>1</v>
      </c>
      <c r="J2113" s="697"/>
    </row>
    <row r="2114" spans="2:10" x14ac:dyDescent="0.2">
      <c r="B2114" s="707" t="str">
        <f t="shared" si="32"/>
        <v>LA PILA, CATORCE</v>
      </c>
      <c r="C2114" s="708">
        <v>180</v>
      </c>
      <c r="D2114" s="707" t="s">
        <v>2193</v>
      </c>
      <c r="E2114" s="709">
        <v>6</v>
      </c>
      <c r="F2114" s="707" t="s">
        <v>580</v>
      </c>
      <c r="G2114" s="710" t="s">
        <v>385</v>
      </c>
      <c r="H2114" s="709">
        <v>1</v>
      </c>
      <c r="J2114" s="697"/>
    </row>
    <row r="2115" spans="2:10" x14ac:dyDescent="0.2">
      <c r="B2115" s="707" t="str">
        <f t="shared" si="32"/>
        <v>LA PILA, CIUDAD VALLES</v>
      </c>
      <c r="C2115" s="708">
        <v>141</v>
      </c>
      <c r="D2115" s="707" t="s">
        <v>2193</v>
      </c>
      <c r="E2115" s="709">
        <v>13</v>
      </c>
      <c r="F2115" s="707" t="s">
        <v>181</v>
      </c>
      <c r="G2115" s="710" t="s">
        <v>385</v>
      </c>
      <c r="H2115" s="709">
        <v>1</v>
      </c>
      <c r="J2115" s="697"/>
    </row>
    <row r="2116" spans="2:10" x14ac:dyDescent="0.2">
      <c r="B2116" s="707" t="str">
        <f t="shared" si="32"/>
        <v>LA PILA, SAN LUIS POTOSÍ</v>
      </c>
      <c r="C2116" s="708">
        <v>264</v>
      </c>
      <c r="D2116" s="707" t="s">
        <v>2193</v>
      </c>
      <c r="E2116" s="709">
        <v>28</v>
      </c>
      <c r="F2116" s="707" t="s">
        <v>239</v>
      </c>
      <c r="G2116" s="710" t="s">
        <v>385</v>
      </c>
      <c r="H2116" s="709">
        <v>1</v>
      </c>
      <c r="J2116" s="697"/>
    </row>
    <row r="2117" spans="2:10" x14ac:dyDescent="0.2">
      <c r="B2117" s="707" t="str">
        <f t="shared" si="32"/>
        <v>LA PIMIENTA (LOMAS DE AGUAYO), TAMAZUNCHALE</v>
      </c>
      <c r="C2117" s="708">
        <v>133</v>
      </c>
      <c r="D2117" s="707" t="s">
        <v>2194</v>
      </c>
      <c r="E2117" s="709">
        <v>37</v>
      </c>
      <c r="F2117" s="707" t="s">
        <v>262</v>
      </c>
      <c r="G2117" s="710" t="s">
        <v>385</v>
      </c>
      <c r="H2117" s="709">
        <v>1</v>
      </c>
      <c r="J2117" s="697"/>
    </row>
    <row r="2118" spans="2:10" x14ac:dyDescent="0.2">
      <c r="B2118" s="707" t="str">
        <f t="shared" ref="B2118:B2181" si="33">CONCATENATE(D2118,","," ",F2118)</f>
        <v>LA PIMIENTA, HUEHUETLÁN</v>
      </c>
      <c r="C2118" s="708">
        <v>8</v>
      </c>
      <c r="D2118" s="707" t="s">
        <v>2195</v>
      </c>
      <c r="E2118" s="709">
        <v>18</v>
      </c>
      <c r="F2118" s="707" t="s">
        <v>196</v>
      </c>
      <c r="G2118" s="710" t="s">
        <v>385</v>
      </c>
      <c r="H2118" s="709">
        <v>1</v>
      </c>
      <c r="J2118" s="697"/>
    </row>
    <row r="2119" spans="2:10" x14ac:dyDescent="0.2">
      <c r="B2119" s="707" t="str">
        <f t="shared" si="33"/>
        <v>LA PIMIENTA, SAN MARTÍN CHALCHICUAUTLA</v>
      </c>
      <c r="C2119" s="708">
        <v>109</v>
      </c>
      <c r="D2119" s="707" t="s">
        <v>2195</v>
      </c>
      <c r="E2119" s="709">
        <v>29</v>
      </c>
      <c r="F2119" s="707" t="s">
        <v>242</v>
      </c>
      <c r="G2119" s="710" t="s">
        <v>385</v>
      </c>
      <c r="H2119" s="709">
        <v>1</v>
      </c>
      <c r="J2119" s="697"/>
    </row>
    <row r="2120" spans="2:10" x14ac:dyDescent="0.2">
      <c r="B2120" s="707" t="str">
        <f t="shared" si="33"/>
        <v>LA PINTA, CEDRAL</v>
      </c>
      <c r="C2120" s="708">
        <v>22</v>
      </c>
      <c r="D2120" s="707" t="s">
        <v>2196</v>
      </c>
      <c r="E2120" s="709">
        <v>7</v>
      </c>
      <c r="F2120" s="707" t="s">
        <v>157</v>
      </c>
      <c r="G2120" s="710" t="s">
        <v>385</v>
      </c>
      <c r="H2120" s="709">
        <v>1</v>
      </c>
      <c r="J2120" s="697"/>
    </row>
    <row r="2121" spans="2:10" x14ac:dyDescent="0.2">
      <c r="B2121" s="707" t="str">
        <f t="shared" si="33"/>
        <v>LA PINTA, VANEGAS</v>
      </c>
      <c r="C2121" s="708">
        <v>9</v>
      </c>
      <c r="D2121" s="707" t="s">
        <v>2196</v>
      </c>
      <c r="E2121" s="709">
        <v>44</v>
      </c>
      <c r="F2121" s="707" t="s">
        <v>298</v>
      </c>
      <c r="G2121" s="710" t="s">
        <v>385</v>
      </c>
      <c r="H2121" s="709">
        <v>1</v>
      </c>
      <c r="J2121" s="697"/>
    </row>
    <row r="2122" spans="2:10" x14ac:dyDescent="0.2">
      <c r="B2122" s="707" t="str">
        <f t="shared" si="33"/>
        <v>LA PITAYA (LA PITAHAYA), CIUDAD VALLES</v>
      </c>
      <c r="C2122" s="708">
        <v>143</v>
      </c>
      <c r="D2122" s="707" t="s">
        <v>2197</v>
      </c>
      <c r="E2122" s="709">
        <v>13</v>
      </c>
      <c r="F2122" s="707" t="s">
        <v>181</v>
      </c>
      <c r="G2122" s="710" t="s">
        <v>385</v>
      </c>
      <c r="H2122" s="709">
        <v>1</v>
      </c>
      <c r="J2122" s="697"/>
    </row>
    <row r="2123" spans="2:10" x14ac:dyDescent="0.2">
      <c r="B2123" s="707" t="str">
        <f t="shared" si="33"/>
        <v>LA PÓLVORA, GUADALCÁZAR</v>
      </c>
      <c r="C2123" s="708">
        <v>36</v>
      </c>
      <c r="D2123" s="707" t="s">
        <v>2198</v>
      </c>
      <c r="E2123" s="709">
        <v>17</v>
      </c>
      <c r="F2123" s="707" t="s">
        <v>193</v>
      </c>
      <c r="G2123" s="710" t="s">
        <v>385</v>
      </c>
      <c r="H2123" s="709">
        <v>1</v>
      </c>
      <c r="J2123" s="697"/>
    </row>
    <row r="2124" spans="2:10" x14ac:dyDescent="0.2">
      <c r="B2124" s="707" t="str">
        <f t="shared" si="33"/>
        <v>LA PRADERA, TAMUÍN</v>
      </c>
      <c r="C2124" s="708">
        <v>533</v>
      </c>
      <c r="D2124" s="707" t="s">
        <v>2199</v>
      </c>
      <c r="E2124" s="709">
        <v>40</v>
      </c>
      <c r="F2124" s="707" t="s">
        <v>279</v>
      </c>
      <c r="G2124" s="710" t="s">
        <v>385</v>
      </c>
      <c r="H2124" s="709">
        <v>1</v>
      </c>
      <c r="J2124" s="697"/>
    </row>
    <row r="2125" spans="2:10" x14ac:dyDescent="0.2">
      <c r="B2125" s="707" t="str">
        <f t="shared" si="33"/>
        <v>LA PRESA (LA PRESITA), VILLA DE REYES</v>
      </c>
      <c r="C2125" s="708">
        <v>70</v>
      </c>
      <c r="D2125" s="707" t="s">
        <v>2200</v>
      </c>
      <c r="E2125" s="709">
        <v>50</v>
      </c>
      <c r="F2125" s="707" t="s">
        <v>208</v>
      </c>
      <c r="G2125" s="710" t="s">
        <v>385</v>
      </c>
      <c r="H2125" s="709">
        <v>1</v>
      </c>
      <c r="J2125" s="697"/>
    </row>
    <row r="2126" spans="2:10" x14ac:dyDescent="0.2">
      <c r="B2126" s="707" t="str">
        <f t="shared" si="33"/>
        <v>LA PRESA COLORADA, VENADO</v>
      </c>
      <c r="C2126" s="708">
        <v>40</v>
      </c>
      <c r="D2126" s="707" t="s">
        <v>2201</v>
      </c>
      <c r="E2126" s="709">
        <v>45</v>
      </c>
      <c r="F2126" s="707" t="s">
        <v>303</v>
      </c>
      <c r="G2126" s="710" t="s">
        <v>385</v>
      </c>
      <c r="H2126" s="709">
        <v>1</v>
      </c>
      <c r="J2126" s="697"/>
    </row>
    <row r="2127" spans="2:10" x14ac:dyDescent="0.2">
      <c r="B2127" s="707" t="str">
        <f t="shared" si="33"/>
        <v>LA PRESA DE POTRERILLO, SANTA MARÍA DEL RÍO</v>
      </c>
      <c r="C2127" s="708">
        <v>203</v>
      </c>
      <c r="D2127" s="707" t="s">
        <v>2202</v>
      </c>
      <c r="E2127" s="709">
        <v>32</v>
      </c>
      <c r="F2127" s="707" t="s">
        <v>257</v>
      </c>
      <c r="G2127" s="710" t="s">
        <v>385</v>
      </c>
      <c r="H2127" s="709">
        <v>1</v>
      </c>
      <c r="J2127" s="697"/>
    </row>
    <row r="2128" spans="2:10" x14ac:dyDescent="0.2">
      <c r="B2128" s="707" t="str">
        <f t="shared" si="33"/>
        <v>LA PRESA, LAGUNILLAS</v>
      </c>
      <c r="C2128" s="708">
        <v>35</v>
      </c>
      <c r="D2128" s="707" t="s">
        <v>2203</v>
      </c>
      <c r="E2128" s="709">
        <v>19</v>
      </c>
      <c r="F2128" s="707" t="s">
        <v>200</v>
      </c>
      <c r="G2128" s="710" t="s">
        <v>385</v>
      </c>
      <c r="H2128" s="709">
        <v>1</v>
      </c>
      <c r="J2128" s="697"/>
    </row>
    <row r="2129" spans="2:10" x14ac:dyDescent="0.2">
      <c r="B2129" s="707" t="str">
        <f t="shared" si="33"/>
        <v>LA PRESA, MOCTEZUMA</v>
      </c>
      <c r="C2129" s="708">
        <v>38</v>
      </c>
      <c r="D2129" s="707" t="s">
        <v>2203</v>
      </c>
      <c r="E2129" s="709">
        <v>22</v>
      </c>
      <c r="F2129" s="707" t="s">
        <v>213</v>
      </c>
      <c r="G2129" s="710" t="s">
        <v>385</v>
      </c>
      <c r="H2129" s="709">
        <v>1</v>
      </c>
      <c r="J2129" s="697"/>
    </row>
    <row r="2130" spans="2:10" x14ac:dyDescent="0.2">
      <c r="B2130" s="707" t="str">
        <f t="shared" si="33"/>
        <v>LA PRESA, SAN NICOLÁS TOLENTINO</v>
      </c>
      <c r="C2130" s="708">
        <v>38</v>
      </c>
      <c r="D2130" s="707" t="s">
        <v>2203</v>
      </c>
      <c r="E2130" s="709">
        <v>30</v>
      </c>
      <c r="F2130" s="707" t="s">
        <v>246</v>
      </c>
      <c r="G2130" s="710" t="s">
        <v>385</v>
      </c>
      <c r="H2130" s="709">
        <v>1</v>
      </c>
      <c r="J2130" s="697"/>
    </row>
    <row r="2131" spans="2:10" x14ac:dyDescent="0.2">
      <c r="B2131" s="707" t="str">
        <f t="shared" si="33"/>
        <v>LA PRESA, VILLA DE GUADALUPE</v>
      </c>
      <c r="C2131" s="708">
        <v>28</v>
      </c>
      <c r="D2131" s="707" t="s">
        <v>2203</v>
      </c>
      <c r="E2131" s="709">
        <v>47</v>
      </c>
      <c r="F2131" s="707" t="s">
        <v>228</v>
      </c>
      <c r="G2131" s="710" t="s">
        <v>385</v>
      </c>
      <c r="H2131" s="709">
        <v>1</v>
      </c>
      <c r="J2131" s="697"/>
    </row>
    <row r="2132" spans="2:10" x14ac:dyDescent="0.2">
      <c r="B2132" s="707" t="str">
        <f t="shared" si="33"/>
        <v>LA PRESITA (SAN ISIDRO), TIERRA NUEVA</v>
      </c>
      <c r="C2132" s="708">
        <v>42</v>
      </c>
      <c r="D2132" s="707" t="s">
        <v>2204</v>
      </c>
      <c r="E2132" s="709">
        <v>43</v>
      </c>
      <c r="F2132" s="707" t="s">
        <v>293</v>
      </c>
      <c r="G2132" s="710" t="s">
        <v>385</v>
      </c>
      <c r="H2132" s="709">
        <v>1</v>
      </c>
      <c r="J2132" s="697"/>
    </row>
    <row r="2133" spans="2:10" x14ac:dyDescent="0.2">
      <c r="B2133" s="707" t="str">
        <f t="shared" si="33"/>
        <v>LA PRESITA, MEXQUITIC DE CARMONA</v>
      </c>
      <c r="C2133" s="708">
        <v>59</v>
      </c>
      <c r="D2133" s="707" t="s">
        <v>2205</v>
      </c>
      <c r="E2133" s="709">
        <v>21</v>
      </c>
      <c r="F2133" s="707" t="s">
        <v>209</v>
      </c>
      <c r="G2133" s="710" t="s">
        <v>385</v>
      </c>
      <c r="H2133" s="709">
        <v>1</v>
      </c>
      <c r="J2133" s="697"/>
    </row>
    <row r="2134" spans="2:10" x14ac:dyDescent="0.2">
      <c r="B2134" s="713" t="str">
        <f t="shared" si="33"/>
        <v>LA PRESITA, VILLA DE GUADALUPE</v>
      </c>
      <c r="C2134" s="714">
        <v>29</v>
      </c>
      <c r="D2134" s="713" t="s">
        <v>2205</v>
      </c>
      <c r="E2134" s="715">
        <v>47</v>
      </c>
      <c r="F2134" s="713" t="s">
        <v>228</v>
      </c>
      <c r="G2134" s="716" t="s">
        <v>386</v>
      </c>
      <c r="H2134" s="715">
        <v>2</v>
      </c>
      <c r="J2134" s="697"/>
    </row>
    <row r="2135" spans="2:10" x14ac:dyDescent="0.2">
      <c r="B2135" s="707" t="str">
        <f t="shared" si="33"/>
        <v>LA PRESITA, ZARAGOZA</v>
      </c>
      <c r="C2135" s="708">
        <v>68</v>
      </c>
      <c r="D2135" s="707" t="s">
        <v>2205</v>
      </c>
      <c r="E2135" s="709">
        <v>55</v>
      </c>
      <c r="F2135" s="707" t="s">
        <v>476</v>
      </c>
      <c r="G2135" s="710" t="s">
        <v>385</v>
      </c>
      <c r="H2135" s="709">
        <v>1</v>
      </c>
      <c r="J2135" s="697"/>
    </row>
    <row r="2136" spans="2:10" x14ac:dyDescent="0.2">
      <c r="B2136" s="707" t="str">
        <f t="shared" si="33"/>
        <v>LA PRIMAVERA, XILITLA</v>
      </c>
      <c r="C2136" s="708">
        <v>54</v>
      </c>
      <c r="D2136" s="707" t="s">
        <v>2206</v>
      </c>
      <c r="E2136" s="709">
        <v>54</v>
      </c>
      <c r="F2136" s="707" t="s">
        <v>326</v>
      </c>
      <c r="G2136" s="710" t="s">
        <v>385</v>
      </c>
      <c r="H2136" s="709">
        <v>1</v>
      </c>
      <c r="J2136" s="697"/>
    </row>
    <row r="2137" spans="2:10" x14ac:dyDescent="0.2">
      <c r="B2137" s="707" t="str">
        <f t="shared" si="33"/>
        <v>LA PROVIDENCIA, MATLAPA</v>
      </c>
      <c r="C2137" s="708">
        <v>70</v>
      </c>
      <c r="D2137" s="707" t="s">
        <v>2207</v>
      </c>
      <c r="E2137" s="709">
        <v>57</v>
      </c>
      <c r="F2137" s="707" t="s">
        <v>206</v>
      </c>
      <c r="G2137" s="710" t="s">
        <v>385</v>
      </c>
      <c r="H2137" s="709">
        <v>1</v>
      </c>
      <c r="J2137" s="697"/>
    </row>
    <row r="2138" spans="2:10" x14ac:dyDescent="0.2">
      <c r="B2138" s="707" t="str">
        <f t="shared" si="33"/>
        <v>LA PROVIDENCIA, RIOVERDE</v>
      </c>
      <c r="C2138" s="708">
        <v>121</v>
      </c>
      <c r="D2138" s="707" t="s">
        <v>2207</v>
      </c>
      <c r="E2138" s="709">
        <v>24</v>
      </c>
      <c r="F2138" s="707" t="s">
        <v>175</v>
      </c>
      <c r="G2138" s="710" t="s">
        <v>385</v>
      </c>
      <c r="H2138" s="709">
        <v>1</v>
      </c>
      <c r="J2138" s="697"/>
    </row>
    <row r="2139" spans="2:10" x14ac:dyDescent="0.2">
      <c r="B2139" s="707" t="str">
        <f t="shared" si="33"/>
        <v>LA PROVIDENCIA, TAMAZUNCHALE</v>
      </c>
      <c r="C2139" s="708">
        <v>69</v>
      </c>
      <c r="D2139" s="707" t="s">
        <v>2207</v>
      </c>
      <c r="E2139" s="709">
        <v>37</v>
      </c>
      <c r="F2139" s="707" t="s">
        <v>262</v>
      </c>
      <c r="G2139" s="710" t="s">
        <v>385</v>
      </c>
      <c r="H2139" s="709">
        <v>1</v>
      </c>
      <c r="J2139" s="697"/>
    </row>
    <row r="2140" spans="2:10" x14ac:dyDescent="0.2">
      <c r="B2140" s="707" t="str">
        <f t="shared" si="33"/>
        <v>LA PROVIDENCIA, VILLA DE REYES</v>
      </c>
      <c r="C2140" s="708">
        <v>191</v>
      </c>
      <c r="D2140" s="707" t="s">
        <v>2207</v>
      </c>
      <c r="E2140" s="709">
        <v>50</v>
      </c>
      <c r="F2140" s="707" t="s">
        <v>208</v>
      </c>
      <c r="G2140" s="710" t="s">
        <v>385</v>
      </c>
      <c r="H2140" s="709">
        <v>1</v>
      </c>
      <c r="J2140" s="697"/>
    </row>
    <row r="2141" spans="2:10" x14ac:dyDescent="0.2">
      <c r="B2141" s="707" t="str">
        <f t="shared" si="33"/>
        <v>LA PUERTA DE LA ESPERANZA, XILITLA</v>
      </c>
      <c r="C2141" s="708">
        <v>216</v>
      </c>
      <c r="D2141" s="707" t="s">
        <v>2208</v>
      </c>
      <c r="E2141" s="709">
        <v>54</v>
      </c>
      <c r="F2141" s="707" t="s">
        <v>326</v>
      </c>
      <c r="G2141" s="710" t="s">
        <v>385</v>
      </c>
      <c r="H2141" s="709">
        <v>1</v>
      </c>
      <c r="J2141" s="697"/>
    </row>
    <row r="2142" spans="2:10" x14ac:dyDescent="0.2">
      <c r="B2142" s="707" t="str">
        <f t="shared" si="33"/>
        <v>LA PUERTA DE LA JARA BRAVA, VILLA DE GUADALUPE</v>
      </c>
      <c r="C2142" s="708">
        <v>30</v>
      </c>
      <c r="D2142" s="707" t="s">
        <v>2209</v>
      </c>
      <c r="E2142" s="709">
        <v>47</v>
      </c>
      <c r="F2142" s="707" t="s">
        <v>228</v>
      </c>
      <c r="G2142" s="710" t="s">
        <v>385</v>
      </c>
      <c r="H2142" s="709">
        <v>1</v>
      </c>
      <c r="J2142" s="697"/>
    </row>
    <row r="2143" spans="2:10" x14ac:dyDescent="0.2">
      <c r="B2143" s="707" t="str">
        <f t="shared" si="33"/>
        <v>LA PUERTA DE SAN ANTONIO, VILLA DE REYES</v>
      </c>
      <c r="C2143" s="708">
        <v>40</v>
      </c>
      <c r="D2143" s="707" t="s">
        <v>2210</v>
      </c>
      <c r="E2143" s="709">
        <v>50</v>
      </c>
      <c r="F2143" s="707" t="s">
        <v>208</v>
      </c>
      <c r="G2143" s="710" t="s">
        <v>385</v>
      </c>
      <c r="H2143" s="709">
        <v>1</v>
      </c>
      <c r="J2143" s="697"/>
    </row>
    <row r="2144" spans="2:10" x14ac:dyDescent="0.2">
      <c r="B2144" s="707" t="str">
        <f t="shared" si="33"/>
        <v>LA PUERTA DEL ESPÍRITU SANTO, CIUDAD VALLES</v>
      </c>
      <c r="C2144" s="708">
        <v>156</v>
      </c>
      <c r="D2144" s="707" t="s">
        <v>2211</v>
      </c>
      <c r="E2144" s="709">
        <v>13</v>
      </c>
      <c r="F2144" s="707" t="s">
        <v>181</v>
      </c>
      <c r="G2144" s="710" t="s">
        <v>385</v>
      </c>
      <c r="H2144" s="709">
        <v>1</v>
      </c>
      <c r="J2144" s="697"/>
    </row>
    <row r="2145" spans="2:10" x14ac:dyDescent="0.2">
      <c r="B2145" s="707" t="str">
        <f t="shared" si="33"/>
        <v>LA PUERTA DEL POTRERITO, VILLA DE REYES</v>
      </c>
      <c r="C2145" s="708">
        <v>88</v>
      </c>
      <c r="D2145" s="707" t="s">
        <v>2212</v>
      </c>
      <c r="E2145" s="709">
        <v>50</v>
      </c>
      <c r="F2145" s="707" t="s">
        <v>208</v>
      </c>
      <c r="G2145" s="710" t="s">
        <v>385</v>
      </c>
      <c r="H2145" s="709">
        <v>1</v>
      </c>
      <c r="J2145" s="697"/>
    </row>
    <row r="2146" spans="2:10" x14ac:dyDescent="0.2">
      <c r="B2146" s="707" t="str">
        <f t="shared" si="33"/>
        <v>LA PUERTA DEL REFUGIO, VILLA DE ARRIAGA</v>
      </c>
      <c r="C2146" s="708">
        <v>50</v>
      </c>
      <c r="D2146" s="707" t="s">
        <v>2213</v>
      </c>
      <c r="E2146" s="709">
        <v>46</v>
      </c>
      <c r="F2146" s="707" t="s">
        <v>211</v>
      </c>
      <c r="G2146" s="710" t="s">
        <v>385</v>
      </c>
      <c r="H2146" s="709">
        <v>1</v>
      </c>
      <c r="J2146" s="697"/>
    </row>
    <row r="2147" spans="2:10" x14ac:dyDescent="0.2">
      <c r="B2147" s="707" t="str">
        <f t="shared" si="33"/>
        <v>LA PUERTA DEL TERRERO, VILLA DE ARRIAGA</v>
      </c>
      <c r="C2147" s="708">
        <v>92</v>
      </c>
      <c r="D2147" s="707" t="s">
        <v>2214</v>
      </c>
      <c r="E2147" s="709">
        <v>46</v>
      </c>
      <c r="F2147" s="707" t="s">
        <v>211</v>
      </c>
      <c r="G2147" s="710" t="s">
        <v>385</v>
      </c>
      <c r="H2147" s="709">
        <v>1</v>
      </c>
      <c r="J2147" s="697"/>
    </row>
    <row r="2148" spans="2:10" x14ac:dyDescent="0.2">
      <c r="B2148" s="707" t="str">
        <f t="shared" si="33"/>
        <v>LA PUERTA, SANTA MARÍA DEL RÍO</v>
      </c>
      <c r="C2148" s="708">
        <v>205</v>
      </c>
      <c r="D2148" s="707" t="s">
        <v>2215</v>
      </c>
      <c r="E2148" s="709">
        <v>32</v>
      </c>
      <c r="F2148" s="707" t="s">
        <v>257</v>
      </c>
      <c r="G2148" s="710" t="s">
        <v>385</v>
      </c>
      <c r="H2148" s="709">
        <v>1</v>
      </c>
      <c r="J2148" s="697"/>
    </row>
    <row r="2149" spans="2:10" x14ac:dyDescent="0.2">
      <c r="B2149" s="713" t="str">
        <f t="shared" si="33"/>
        <v>LA PUERTA, VENADO</v>
      </c>
      <c r="C2149" s="714">
        <v>85</v>
      </c>
      <c r="D2149" s="713" t="s">
        <v>2215</v>
      </c>
      <c r="E2149" s="715">
        <v>45</v>
      </c>
      <c r="F2149" s="713" t="s">
        <v>303</v>
      </c>
      <c r="G2149" s="716" t="s">
        <v>387</v>
      </c>
      <c r="H2149" s="715">
        <v>3</v>
      </c>
      <c r="J2149" s="697"/>
    </row>
    <row r="2150" spans="2:10" x14ac:dyDescent="0.2">
      <c r="B2150" s="707" t="str">
        <f t="shared" si="33"/>
        <v>LA PUNTA (SAN JOSÉ DE LA PUNTA), VANEGAS</v>
      </c>
      <c r="C2150" s="708">
        <v>11</v>
      </c>
      <c r="D2150" s="707" t="s">
        <v>2216</v>
      </c>
      <c r="E2150" s="709">
        <v>44</v>
      </c>
      <c r="F2150" s="707" t="s">
        <v>298</v>
      </c>
      <c r="G2150" s="710" t="s">
        <v>385</v>
      </c>
      <c r="H2150" s="709">
        <v>1</v>
      </c>
      <c r="J2150" s="697"/>
    </row>
    <row r="2151" spans="2:10" x14ac:dyDescent="0.2">
      <c r="B2151" s="707" t="str">
        <f t="shared" si="33"/>
        <v>LA PURÍSIMA (ARROYO GRANDE), TANLAJÁS</v>
      </c>
      <c r="C2151" s="708">
        <v>5</v>
      </c>
      <c r="D2151" s="707" t="s">
        <v>2217</v>
      </c>
      <c r="E2151" s="709">
        <v>41</v>
      </c>
      <c r="F2151" s="707" t="s">
        <v>285</v>
      </c>
      <c r="G2151" s="710" t="s">
        <v>385</v>
      </c>
      <c r="H2151" s="709">
        <v>1</v>
      </c>
      <c r="J2151" s="697"/>
    </row>
    <row r="2152" spans="2:10" x14ac:dyDescent="0.2">
      <c r="B2152" s="707" t="str">
        <f t="shared" si="33"/>
        <v>LA PURÍSIMA (FRACCIÓN LA PURÍSIMA), SOLEDAD DE GRACIANO SÁNCHEZ</v>
      </c>
      <c r="C2152" s="708">
        <v>25</v>
      </c>
      <c r="D2152" s="707" t="s">
        <v>2218</v>
      </c>
      <c r="E2152" s="709">
        <v>35</v>
      </c>
      <c r="F2152" s="707" t="s">
        <v>264</v>
      </c>
      <c r="G2152" s="710" t="s">
        <v>385</v>
      </c>
      <c r="H2152" s="709">
        <v>1</v>
      </c>
      <c r="J2152" s="697"/>
    </row>
    <row r="2153" spans="2:10" x14ac:dyDescent="0.2">
      <c r="B2153" s="707" t="str">
        <f t="shared" si="33"/>
        <v>LA PURÍSIMA, AXTLA DE TERRAZAS</v>
      </c>
      <c r="C2153" s="708">
        <v>43</v>
      </c>
      <c r="D2153" s="707" t="s">
        <v>2219</v>
      </c>
      <c r="E2153" s="709">
        <v>53</v>
      </c>
      <c r="F2153" s="707" t="s">
        <v>150</v>
      </c>
      <c r="G2153" s="710" t="s">
        <v>385</v>
      </c>
      <c r="H2153" s="709">
        <v>1</v>
      </c>
      <c r="J2153" s="697"/>
    </row>
    <row r="2154" spans="2:10" x14ac:dyDescent="0.2">
      <c r="B2154" s="713" t="str">
        <f t="shared" si="33"/>
        <v>LA QUEBRADORA, TANCANHUITZ</v>
      </c>
      <c r="C2154" s="714">
        <v>48</v>
      </c>
      <c r="D2154" s="713" t="s">
        <v>2220</v>
      </c>
      <c r="E2154" s="715">
        <v>12</v>
      </c>
      <c r="F2154" s="713" t="s">
        <v>252</v>
      </c>
      <c r="G2154" s="716" t="s">
        <v>386</v>
      </c>
      <c r="H2154" s="715">
        <v>2</v>
      </c>
      <c r="J2154" s="697"/>
    </row>
    <row r="2155" spans="2:10" x14ac:dyDescent="0.2">
      <c r="B2155" s="707" t="str">
        <f t="shared" si="33"/>
        <v>LA QUEMADA, RAYÓN</v>
      </c>
      <c r="C2155" s="708">
        <v>34</v>
      </c>
      <c r="D2155" s="707" t="s">
        <v>2221</v>
      </c>
      <c r="E2155" s="709">
        <v>23</v>
      </c>
      <c r="F2155" s="707" t="s">
        <v>218</v>
      </c>
      <c r="G2155" s="710" t="s">
        <v>385</v>
      </c>
      <c r="H2155" s="709">
        <v>1</v>
      </c>
      <c r="J2155" s="697"/>
    </row>
    <row r="2156" spans="2:10" x14ac:dyDescent="0.2">
      <c r="B2156" s="707" t="str">
        <f t="shared" si="33"/>
        <v>LA QUERETANA, RAYÓN</v>
      </c>
      <c r="C2156" s="708">
        <v>51</v>
      </c>
      <c r="D2156" s="707" t="s">
        <v>2222</v>
      </c>
      <c r="E2156" s="709">
        <v>23</v>
      </c>
      <c r="F2156" s="707" t="s">
        <v>218</v>
      </c>
      <c r="G2156" s="710" t="s">
        <v>385</v>
      </c>
      <c r="H2156" s="709">
        <v>1</v>
      </c>
      <c r="J2156" s="697"/>
    </row>
    <row r="2157" spans="2:10" x14ac:dyDescent="0.2">
      <c r="B2157" s="713" t="str">
        <f t="shared" si="33"/>
        <v>LA QUESERA, VILLA DE REYES</v>
      </c>
      <c r="C2157" s="714">
        <v>218</v>
      </c>
      <c r="D2157" s="713" t="s">
        <v>2223</v>
      </c>
      <c r="E2157" s="715">
        <v>50</v>
      </c>
      <c r="F2157" s="713" t="s">
        <v>208</v>
      </c>
      <c r="G2157" s="716" t="s">
        <v>386</v>
      </c>
      <c r="H2157" s="715">
        <v>2</v>
      </c>
      <c r="J2157" s="697"/>
    </row>
    <row r="2158" spans="2:10" x14ac:dyDescent="0.2">
      <c r="B2158" s="707" t="str">
        <f t="shared" si="33"/>
        <v>LA RAYA, CIUDAD VALLES</v>
      </c>
      <c r="C2158" s="708">
        <v>164</v>
      </c>
      <c r="D2158" s="707" t="s">
        <v>2224</v>
      </c>
      <c r="E2158" s="709">
        <v>13</v>
      </c>
      <c r="F2158" s="707" t="s">
        <v>181</v>
      </c>
      <c r="G2158" s="710" t="s">
        <v>385</v>
      </c>
      <c r="H2158" s="709">
        <v>1</v>
      </c>
      <c r="J2158" s="697"/>
    </row>
    <row r="2159" spans="2:10" x14ac:dyDescent="0.2">
      <c r="B2159" s="707" t="str">
        <f t="shared" si="33"/>
        <v>LA REDONDA, VILLA HIDALGO</v>
      </c>
      <c r="C2159" s="708">
        <v>34</v>
      </c>
      <c r="D2159" s="707" t="s">
        <v>2225</v>
      </c>
      <c r="E2159" s="709">
        <v>51</v>
      </c>
      <c r="F2159" s="707" t="s">
        <v>204</v>
      </c>
      <c r="G2159" s="710" t="s">
        <v>385</v>
      </c>
      <c r="H2159" s="709">
        <v>1</v>
      </c>
      <c r="J2159" s="697"/>
    </row>
    <row r="2160" spans="2:10" x14ac:dyDescent="0.2">
      <c r="B2160" s="707" t="str">
        <f t="shared" si="33"/>
        <v>LA REFORMA (EL LINDERO), TAMAZUNCHALE</v>
      </c>
      <c r="C2160" s="708">
        <v>250</v>
      </c>
      <c r="D2160" s="707" t="s">
        <v>2226</v>
      </c>
      <c r="E2160" s="709">
        <v>37</v>
      </c>
      <c r="F2160" s="707" t="s">
        <v>262</v>
      </c>
      <c r="G2160" s="710" t="s">
        <v>385</v>
      </c>
      <c r="H2160" s="709">
        <v>1</v>
      </c>
      <c r="J2160" s="697"/>
    </row>
    <row r="2161" spans="2:10" x14ac:dyDescent="0.2">
      <c r="B2161" s="707" t="str">
        <f t="shared" si="33"/>
        <v>LA REFORMA, AQUISMÓN</v>
      </c>
      <c r="C2161" s="708">
        <v>88</v>
      </c>
      <c r="D2161" s="707" t="s">
        <v>2227</v>
      </c>
      <c r="E2161" s="709">
        <v>3</v>
      </c>
      <c r="F2161" s="707" t="s">
        <v>146</v>
      </c>
      <c r="G2161" s="710" t="s">
        <v>385</v>
      </c>
      <c r="H2161" s="709">
        <v>1</v>
      </c>
      <c r="J2161" s="697"/>
    </row>
    <row r="2162" spans="2:10" x14ac:dyDescent="0.2">
      <c r="B2162" s="707" t="str">
        <f t="shared" si="33"/>
        <v>LA REFORMA, CIUDAD FERNÁNDEZ</v>
      </c>
      <c r="C2162" s="708">
        <v>16</v>
      </c>
      <c r="D2162" s="707" t="s">
        <v>2227</v>
      </c>
      <c r="E2162" s="709">
        <v>11</v>
      </c>
      <c r="F2162" s="707" t="s">
        <v>177</v>
      </c>
      <c r="G2162" s="710" t="s">
        <v>385</v>
      </c>
      <c r="H2162" s="709">
        <v>1</v>
      </c>
      <c r="J2162" s="697"/>
    </row>
    <row r="2163" spans="2:10" x14ac:dyDescent="0.2">
      <c r="B2163" s="707" t="str">
        <f t="shared" si="33"/>
        <v>LA REFORMA, LAGUNILLAS</v>
      </c>
      <c r="C2163" s="708">
        <v>39</v>
      </c>
      <c r="D2163" s="707" t="s">
        <v>2227</v>
      </c>
      <c r="E2163" s="709">
        <v>19</v>
      </c>
      <c r="F2163" s="707" t="s">
        <v>200</v>
      </c>
      <c r="G2163" s="710" t="s">
        <v>385</v>
      </c>
      <c r="H2163" s="709">
        <v>1</v>
      </c>
      <c r="J2163" s="697"/>
    </row>
    <row r="2164" spans="2:10" x14ac:dyDescent="0.2">
      <c r="B2164" s="707" t="str">
        <f t="shared" si="33"/>
        <v>LA REFORMA, SALINAS</v>
      </c>
      <c r="C2164" s="708">
        <v>26</v>
      </c>
      <c r="D2164" s="707" t="s">
        <v>2227</v>
      </c>
      <c r="E2164" s="709">
        <v>25</v>
      </c>
      <c r="F2164" s="707" t="s">
        <v>165</v>
      </c>
      <c r="G2164" s="710" t="s">
        <v>385</v>
      </c>
      <c r="H2164" s="709">
        <v>1</v>
      </c>
      <c r="J2164" s="697"/>
    </row>
    <row r="2165" spans="2:10" x14ac:dyDescent="0.2">
      <c r="B2165" s="707" t="str">
        <f t="shared" si="33"/>
        <v>LA REFORMA, TAMASOPO</v>
      </c>
      <c r="C2165" s="708">
        <v>227</v>
      </c>
      <c r="D2165" s="707" t="s">
        <v>2227</v>
      </c>
      <c r="E2165" s="709">
        <v>36</v>
      </c>
      <c r="F2165" s="707" t="s">
        <v>259</v>
      </c>
      <c r="G2165" s="710" t="s">
        <v>385</v>
      </c>
      <c r="H2165" s="709">
        <v>1</v>
      </c>
      <c r="J2165" s="697"/>
    </row>
    <row r="2166" spans="2:10" x14ac:dyDescent="0.2">
      <c r="B2166" s="707" t="str">
        <f t="shared" si="33"/>
        <v>LA REFORMA, TAMAZUNCHALE</v>
      </c>
      <c r="C2166" s="708">
        <v>396</v>
      </c>
      <c r="D2166" s="707" t="s">
        <v>2227</v>
      </c>
      <c r="E2166" s="709">
        <v>37</v>
      </c>
      <c r="F2166" s="707" t="s">
        <v>262</v>
      </c>
      <c r="G2166" s="710" t="s">
        <v>385</v>
      </c>
      <c r="H2166" s="709">
        <v>1</v>
      </c>
      <c r="J2166" s="697"/>
    </row>
    <row r="2167" spans="2:10" x14ac:dyDescent="0.2">
      <c r="B2167" s="713" t="str">
        <f t="shared" si="33"/>
        <v>LA REFORMA, TANCANHUITZ</v>
      </c>
      <c r="C2167" s="714">
        <v>50</v>
      </c>
      <c r="D2167" s="713" t="s">
        <v>2227</v>
      </c>
      <c r="E2167" s="715">
        <v>12</v>
      </c>
      <c r="F2167" s="713" t="s">
        <v>252</v>
      </c>
      <c r="G2167" s="716" t="s">
        <v>386</v>
      </c>
      <c r="H2167" s="715">
        <v>2</v>
      </c>
      <c r="J2167" s="697"/>
    </row>
    <row r="2168" spans="2:10" x14ac:dyDescent="0.2">
      <c r="B2168" s="707" t="str">
        <f t="shared" si="33"/>
        <v>LA REFORMA, VENADO</v>
      </c>
      <c r="C2168" s="708">
        <v>46</v>
      </c>
      <c r="D2168" s="707" t="s">
        <v>2227</v>
      </c>
      <c r="E2168" s="709">
        <v>45</v>
      </c>
      <c r="F2168" s="707" t="s">
        <v>303</v>
      </c>
      <c r="G2168" s="710" t="s">
        <v>385</v>
      </c>
      <c r="H2168" s="709">
        <v>1</v>
      </c>
      <c r="J2168" s="697"/>
    </row>
    <row r="2169" spans="2:10" x14ac:dyDescent="0.2">
      <c r="B2169" s="707" t="str">
        <f t="shared" si="33"/>
        <v>LA REFORMITA, CIUDAD FERNÁNDEZ</v>
      </c>
      <c r="C2169" s="708">
        <v>37</v>
      </c>
      <c r="D2169" s="707" t="s">
        <v>2228</v>
      </c>
      <c r="E2169" s="709">
        <v>11</v>
      </c>
      <c r="F2169" s="707" t="s">
        <v>177</v>
      </c>
      <c r="G2169" s="710" t="s">
        <v>385</v>
      </c>
      <c r="H2169" s="709">
        <v>1</v>
      </c>
      <c r="J2169" s="697"/>
    </row>
    <row r="2170" spans="2:10" x14ac:dyDescent="0.2">
      <c r="B2170" s="707" t="str">
        <f t="shared" si="33"/>
        <v>LA RINCONADA, CEDRAL</v>
      </c>
      <c r="C2170" s="708">
        <v>30</v>
      </c>
      <c r="D2170" s="707" t="s">
        <v>2229</v>
      </c>
      <c r="E2170" s="709">
        <v>7</v>
      </c>
      <c r="F2170" s="707" t="s">
        <v>157</v>
      </c>
      <c r="G2170" s="710" t="s">
        <v>385</v>
      </c>
      <c r="H2170" s="709">
        <v>1</v>
      </c>
      <c r="J2170" s="697"/>
    </row>
    <row r="2171" spans="2:10" x14ac:dyDescent="0.2">
      <c r="B2171" s="707" t="str">
        <f t="shared" si="33"/>
        <v>LA RINCONEÑA, VILLA DE REYES</v>
      </c>
      <c r="C2171" s="708">
        <v>99</v>
      </c>
      <c r="D2171" s="707" t="s">
        <v>2230</v>
      </c>
      <c r="E2171" s="709">
        <v>50</v>
      </c>
      <c r="F2171" s="707" t="s">
        <v>208</v>
      </c>
      <c r="G2171" s="710" t="s">
        <v>385</v>
      </c>
      <c r="H2171" s="709">
        <v>1</v>
      </c>
      <c r="J2171" s="697"/>
    </row>
    <row r="2172" spans="2:10" x14ac:dyDescent="0.2">
      <c r="B2172" s="707" t="str">
        <f t="shared" si="33"/>
        <v>LA RODADA, LAGUNILLAS</v>
      </c>
      <c r="C2172" s="708">
        <v>40</v>
      </c>
      <c r="D2172" s="707" t="s">
        <v>2231</v>
      </c>
      <c r="E2172" s="709">
        <v>19</v>
      </c>
      <c r="F2172" s="707" t="s">
        <v>200</v>
      </c>
      <c r="G2172" s="710" t="s">
        <v>385</v>
      </c>
      <c r="H2172" s="709">
        <v>1</v>
      </c>
      <c r="J2172" s="697"/>
    </row>
    <row r="2173" spans="2:10" x14ac:dyDescent="0.2">
      <c r="B2173" s="707" t="str">
        <f t="shared" si="33"/>
        <v>LA ROSITA, RIOVERDE</v>
      </c>
      <c r="C2173" s="708">
        <v>198</v>
      </c>
      <c r="D2173" s="707" t="s">
        <v>2232</v>
      </c>
      <c r="E2173" s="709">
        <v>24</v>
      </c>
      <c r="F2173" s="707" t="s">
        <v>175</v>
      </c>
      <c r="G2173" s="710" t="s">
        <v>385</v>
      </c>
      <c r="H2173" s="709">
        <v>1</v>
      </c>
      <c r="J2173" s="697"/>
    </row>
    <row r="2174" spans="2:10" x14ac:dyDescent="0.2">
      <c r="B2174" s="707" t="str">
        <f t="shared" si="33"/>
        <v>LA ROSITA, SAN ANTONIO</v>
      </c>
      <c r="C2174" s="708">
        <v>74</v>
      </c>
      <c r="D2174" s="707" t="s">
        <v>2232</v>
      </c>
      <c r="E2174" s="709">
        <v>26</v>
      </c>
      <c r="F2174" s="707" t="s">
        <v>230</v>
      </c>
      <c r="G2174" s="710" t="s">
        <v>385</v>
      </c>
      <c r="H2174" s="709">
        <v>1</v>
      </c>
      <c r="J2174" s="697"/>
    </row>
    <row r="2175" spans="2:10" x14ac:dyDescent="0.2">
      <c r="B2175" s="707" t="str">
        <f t="shared" si="33"/>
        <v>LA SABANILLA, VANEGAS</v>
      </c>
      <c r="C2175" s="708">
        <v>12</v>
      </c>
      <c r="D2175" s="707" t="s">
        <v>2233</v>
      </c>
      <c r="E2175" s="709">
        <v>44</v>
      </c>
      <c r="F2175" s="707" t="s">
        <v>298</v>
      </c>
      <c r="G2175" s="710" t="s">
        <v>385</v>
      </c>
      <c r="H2175" s="709">
        <v>1</v>
      </c>
      <c r="J2175" s="697"/>
    </row>
    <row r="2176" spans="2:10" x14ac:dyDescent="0.2">
      <c r="B2176" s="707" t="str">
        <f t="shared" si="33"/>
        <v>LA SALITRERA, RIOVERDE</v>
      </c>
      <c r="C2176" s="708">
        <v>114</v>
      </c>
      <c r="D2176" s="707" t="s">
        <v>2234</v>
      </c>
      <c r="E2176" s="709">
        <v>24</v>
      </c>
      <c r="F2176" s="707" t="s">
        <v>175</v>
      </c>
      <c r="G2176" s="710" t="s">
        <v>385</v>
      </c>
      <c r="H2176" s="709">
        <v>1</v>
      </c>
      <c r="J2176" s="697"/>
    </row>
    <row r="2177" spans="2:10" x14ac:dyDescent="0.2">
      <c r="B2177" s="707" t="str">
        <f t="shared" si="33"/>
        <v>LA SALITRERA, ZARAGOZA</v>
      </c>
      <c r="C2177" s="708">
        <v>84</v>
      </c>
      <c r="D2177" s="707" t="s">
        <v>2234</v>
      </c>
      <c r="E2177" s="709">
        <v>55</v>
      </c>
      <c r="F2177" s="707" t="s">
        <v>476</v>
      </c>
      <c r="G2177" s="710" t="s">
        <v>385</v>
      </c>
      <c r="H2177" s="709">
        <v>1</v>
      </c>
      <c r="J2177" s="697"/>
    </row>
    <row r="2178" spans="2:10" x14ac:dyDescent="0.2">
      <c r="B2178" s="707" t="str">
        <f t="shared" si="33"/>
        <v>LA SANCHEÑA, CHARCAS</v>
      </c>
      <c r="C2178" s="708">
        <v>136</v>
      </c>
      <c r="D2178" s="707" t="s">
        <v>2235</v>
      </c>
      <c r="E2178" s="709">
        <v>15</v>
      </c>
      <c r="F2178" s="707" t="s">
        <v>167</v>
      </c>
      <c r="G2178" s="710" t="s">
        <v>385</v>
      </c>
      <c r="H2178" s="709">
        <v>1</v>
      </c>
      <c r="J2178" s="697"/>
    </row>
    <row r="2179" spans="2:10" x14ac:dyDescent="0.2">
      <c r="B2179" s="707" t="str">
        <f t="shared" si="33"/>
        <v>LA SANTA CRUZ (LA TURICATA), VILLA DE REYES</v>
      </c>
      <c r="C2179" s="708">
        <v>77</v>
      </c>
      <c r="D2179" s="707" t="s">
        <v>2236</v>
      </c>
      <c r="E2179" s="709">
        <v>50</v>
      </c>
      <c r="F2179" s="707" t="s">
        <v>208</v>
      </c>
      <c r="G2179" s="710" t="s">
        <v>385</v>
      </c>
      <c r="H2179" s="709">
        <v>1</v>
      </c>
      <c r="J2179" s="697"/>
    </row>
    <row r="2180" spans="2:10" x14ac:dyDescent="0.2">
      <c r="B2180" s="713" t="str">
        <f t="shared" si="33"/>
        <v>LA SAUCEDA, SAN LUIS POTOSÍ</v>
      </c>
      <c r="C2180" s="714">
        <v>448</v>
      </c>
      <c r="D2180" s="713" t="s">
        <v>2237</v>
      </c>
      <c r="E2180" s="715">
        <v>28</v>
      </c>
      <c r="F2180" s="713" t="s">
        <v>239</v>
      </c>
      <c r="G2180" s="716" t="s">
        <v>386</v>
      </c>
      <c r="H2180" s="715">
        <v>2</v>
      </c>
      <c r="J2180" s="697"/>
    </row>
    <row r="2181" spans="2:10" x14ac:dyDescent="0.2">
      <c r="B2181" s="707" t="str">
        <f t="shared" si="33"/>
        <v>LA SIERPE, VILLA DE GUADALUPE</v>
      </c>
      <c r="C2181" s="708">
        <v>53</v>
      </c>
      <c r="D2181" s="707" t="s">
        <v>2238</v>
      </c>
      <c r="E2181" s="709">
        <v>47</v>
      </c>
      <c r="F2181" s="707" t="s">
        <v>228</v>
      </c>
      <c r="G2181" s="710" t="s">
        <v>385</v>
      </c>
      <c r="H2181" s="709">
        <v>1</v>
      </c>
      <c r="J2181" s="697"/>
    </row>
    <row r="2182" spans="2:10" x14ac:dyDescent="0.2">
      <c r="B2182" s="707" t="str">
        <f t="shared" ref="B2182:B2245" si="34">CONCATENATE(D2182,","," ",F2182)</f>
        <v>LA SILLETA, XILITLA</v>
      </c>
      <c r="C2182" s="708">
        <v>71</v>
      </c>
      <c r="D2182" s="707" t="s">
        <v>2239</v>
      </c>
      <c r="E2182" s="709">
        <v>54</v>
      </c>
      <c r="F2182" s="707" t="s">
        <v>326</v>
      </c>
      <c r="G2182" s="710" t="s">
        <v>385</v>
      </c>
      <c r="H2182" s="709">
        <v>1</v>
      </c>
      <c r="J2182" s="697"/>
    </row>
    <row r="2183" spans="2:10" x14ac:dyDescent="0.2">
      <c r="B2183" s="707" t="str">
        <f t="shared" si="34"/>
        <v>LA SILVA, TIERRA NUEVA</v>
      </c>
      <c r="C2183" s="708">
        <v>117</v>
      </c>
      <c r="D2183" s="707" t="s">
        <v>2240</v>
      </c>
      <c r="E2183" s="709">
        <v>43</v>
      </c>
      <c r="F2183" s="707" t="s">
        <v>293</v>
      </c>
      <c r="G2183" s="710" t="s">
        <v>385</v>
      </c>
      <c r="H2183" s="709">
        <v>1</v>
      </c>
      <c r="J2183" s="697"/>
    </row>
    <row r="2184" spans="2:10" x14ac:dyDescent="0.2">
      <c r="B2184" s="707" t="str">
        <f t="shared" si="34"/>
        <v>LA SIRENA, SANTA MARÍA DEL RÍO</v>
      </c>
      <c r="C2184" s="708">
        <v>264</v>
      </c>
      <c r="D2184" s="707" t="s">
        <v>2241</v>
      </c>
      <c r="E2184" s="709">
        <v>32</v>
      </c>
      <c r="F2184" s="707" t="s">
        <v>257</v>
      </c>
      <c r="G2184" s="710" t="s">
        <v>385</v>
      </c>
      <c r="H2184" s="709">
        <v>1</v>
      </c>
      <c r="J2184" s="697"/>
    </row>
    <row r="2185" spans="2:10" x14ac:dyDescent="0.2">
      <c r="B2185" s="707" t="str">
        <f t="shared" si="34"/>
        <v>LA SOLEDAD, AHUALULCO</v>
      </c>
      <c r="C2185" s="708">
        <v>42</v>
      </c>
      <c r="D2185" s="707" t="s">
        <v>2242</v>
      </c>
      <c r="E2185" s="709">
        <v>1</v>
      </c>
      <c r="F2185" s="707" t="s">
        <v>202</v>
      </c>
      <c r="G2185" s="710" t="s">
        <v>385</v>
      </c>
      <c r="H2185" s="709">
        <v>1</v>
      </c>
      <c r="J2185" s="697"/>
    </row>
    <row r="2186" spans="2:10" x14ac:dyDescent="0.2">
      <c r="B2186" s="707" t="str">
        <f t="shared" si="34"/>
        <v>LA SOLEDAD, AQUISMÓN</v>
      </c>
      <c r="C2186" s="708">
        <v>122</v>
      </c>
      <c r="D2186" s="707" t="s">
        <v>2242</v>
      </c>
      <c r="E2186" s="709">
        <v>3</v>
      </c>
      <c r="F2186" s="707" t="s">
        <v>146</v>
      </c>
      <c r="G2186" s="710" t="s">
        <v>385</v>
      </c>
      <c r="H2186" s="709">
        <v>1</v>
      </c>
      <c r="J2186" s="697"/>
    </row>
    <row r="2187" spans="2:10" x14ac:dyDescent="0.2">
      <c r="B2187" s="707" t="str">
        <f t="shared" si="34"/>
        <v>LA SOLEDAD, CIUDAD VALLES</v>
      </c>
      <c r="C2187" s="708">
        <v>451</v>
      </c>
      <c r="D2187" s="707" t="s">
        <v>2242</v>
      </c>
      <c r="E2187" s="709">
        <v>13</v>
      </c>
      <c r="F2187" s="707" t="s">
        <v>181</v>
      </c>
      <c r="G2187" s="710" t="s">
        <v>385</v>
      </c>
      <c r="H2187" s="709">
        <v>1</v>
      </c>
      <c r="J2187" s="697"/>
    </row>
    <row r="2188" spans="2:10" x14ac:dyDescent="0.2">
      <c r="B2188" s="713" t="str">
        <f t="shared" si="34"/>
        <v>LA SOLEDAD, EL NARANJO</v>
      </c>
      <c r="C2188" s="714">
        <v>82</v>
      </c>
      <c r="D2188" s="713" t="s">
        <v>2242</v>
      </c>
      <c r="E2188" s="715">
        <v>58</v>
      </c>
      <c r="F2188" s="713" t="s">
        <v>190</v>
      </c>
      <c r="G2188" s="716" t="s">
        <v>386</v>
      </c>
      <c r="H2188" s="715">
        <v>2</v>
      </c>
      <c r="J2188" s="697"/>
    </row>
    <row r="2189" spans="2:10" x14ac:dyDescent="0.2">
      <c r="B2189" s="707" t="str">
        <f t="shared" si="34"/>
        <v>LA SOLEDAD, MOCTEZUMA</v>
      </c>
      <c r="C2189" s="708">
        <v>106</v>
      </c>
      <c r="D2189" s="707" t="s">
        <v>2242</v>
      </c>
      <c r="E2189" s="709">
        <v>22</v>
      </c>
      <c r="F2189" s="707" t="s">
        <v>213</v>
      </c>
      <c r="G2189" s="710" t="s">
        <v>385</v>
      </c>
      <c r="H2189" s="709">
        <v>1</v>
      </c>
      <c r="J2189" s="697"/>
    </row>
    <row r="2190" spans="2:10" x14ac:dyDescent="0.2">
      <c r="B2190" s="707" t="str">
        <f t="shared" si="34"/>
        <v>LA SOLEDAD, SAN MARTÍN CHALCHICUAUTLA</v>
      </c>
      <c r="C2190" s="708">
        <v>76</v>
      </c>
      <c r="D2190" s="707" t="s">
        <v>2242</v>
      </c>
      <c r="E2190" s="709">
        <v>29</v>
      </c>
      <c r="F2190" s="707" t="s">
        <v>242</v>
      </c>
      <c r="G2190" s="710" t="s">
        <v>385</v>
      </c>
      <c r="H2190" s="709">
        <v>1</v>
      </c>
      <c r="J2190" s="697"/>
    </row>
    <row r="2191" spans="2:10" x14ac:dyDescent="0.2">
      <c r="B2191" s="707" t="str">
        <f t="shared" si="34"/>
        <v>LA SOLEDAD, TAMPACÁN</v>
      </c>
      <c r="C2191" s="708">
        <v>46</v>
      </c>
      <c r="D2191" s="707" t="s">
        <v>2242</v>
      </c>
      <c r="E2191" s="709">
        <v>38</v>
      </c>
      <c r="F2191" s="707" t="s">
        <v>272</v>
      </c>
      <c r="G2191" s="710" t="s">
        <v>385</v>
      </c>
      <c r="H2191" s="709">
        <v>1</v>
      </c>
      <c r="J2191" s="697"/>
    </row>
    <row r="2192" spans="2:10" x14ac:dyDescent="0.2">
      <c r="B2192" s="707" t="str">
        <f t="shared" si="34"/>
        <v>LA SOLEDAD, TANLAJÁS</v>
      </c>
      <c r="C2192" s="708">
        <v>109</v>
      </c>
      <c r="D2192" s="707" t="s">
        <v>2242</v>
      </c>
      <c r="E2192" s="709">
        <v>41</v>
      </c>
      <c r="F2192" s="707" t="s">
        <v>285</v>
      </c>
      <c r="G2192" s="710" t="s">
        <v>385</v>
      </c>
      <c r="H2192" s="709">
        <v>1</v>
      </c>
      <c r="J2192" s="697"/>
    </row>
    <row r="2193" spans="2:10" x14ac:dyDescent="0.2">
      <c r="B2193" s="707" t="str">
        <f t="shared" si="34"/>
        <v>LA SOLEDAD, TANQUIÁN DE ESCOBEDO</v>
      </c>
      <c r="C2193" s="708">
        <v>18</v>
      </c>
      <c r="D2193" s="707" t="s">
        <v>2242</v>
      </c>
      <c r="E2193" s="709">
        <v>42</v>
      </c>
      <c r="F2193" s="707" t="s">
        <v>289</v>
      </c>
      <c r="G2193" s="710" t="s">
        <v>385</v>
      </c>
      <c r="H2193" s="709">
        <v>1</v>
      </c>
      <c r="J2193" s="697"/>
    </row>
    <row r="2194" spans="2:10" x14ac:dyDescent="0.2">
      <c r="B2194" s="707" t="str">
        <f t="shared" si="34"/>
        <v>LA SOLEDAD, VILLA DE ARRIAGA</v>
      </c>
      <c r="C2194" s="708">
        <v>108</v>
      </c>
      <c r="D2194" s="707" t="s">
        <v>2242</v>
      </c>
      <c r="E2194" s="709">
        <v>46</v>
      </c>
      <c r="F2194" s="707" t="s">
        <v>211</v>
      </c>
      <c r="G2194" s="710" t="s">
        <v>385</v>
      </c>
      <c r="H2194" s="709">
        <v>1</v>
      </c>
      <c r="J2194" s="697"/>
    </row>
    <row r="2195" spans="2:10" x14ac:dyDescent="0.2">
      <c r="B2195" s="707" t="str">
        <f t="shared" si="34"/>
        <v>LA SOLEDAD, VILLA DE REYES</v>
      </c>
      <c r="C2195" s="708">
        <v>222</v>
      </c>
      <c r="D2195" s="707" t="s">
        <v>2242</v>
      </c>
      <c r="E2195" s="709">
        <v>50</v>
      </c>
      <c r="F2195" s="707" t="s">
        <v>208</v>
      </c>
      <c r="G2195" s="710" t="s">
        <v>385</v>
      </c>
      <c r="H2195" s="709">
        <v>1</v>
      </c>
      <c r="J2195" s="697"/>
    </row>
    <row r="2196" spans="2:10" x14ac:dyDescent="0.2">
      <c r="B2196" s="707" t="str">
        <f t="shared" si="34"/>
        <v>LA SUBIDA, CIUDAD VALLES</v>
      </c>
      <c r="C2196" s="708">
        <v>210</v>
      </c>
      <c r="D2196" s="707" t="s">
        <v>2243</v>
      </c>
      <c r="E2196" s="709">
        <v>13</v>
      </c>
      <c r="F2196" s="707" t="s">
        <v>181</v>
      </c>
      <c r="G2196" s="710" t="s">
        <v>385</v>
      </c>
      <c r="H2196" s="709">
        <v>1</v>
      </c>
      <c r="J2196" s="697"/>
    </row>
    <row r="2197" spans="2:10" x14ac:dyDescent="0.2">
      <c r="B2197" s="707" t="str">
        <f t="shared" si="34"/>
        <v>LA TABLETA, HUEHUETLÁN</v>
      </c>
      <c r="C2197" s="708">
        <v>48</v>
      </c>
      <c r="D2197" s="707" t="s">
        <v>2244</v>
      </c>
      <c r="E2197" s="709">
        <v>18</v>
      </c>
      <c r="F2197" s="707" t="s">
        <v>196</v>
      </c>
      <c r="G2197" s="710" t="s">
        <v>385</v>
      </c>
      <c r="H2197" s="709">
        <v>1</v>
      </c>
      <c r="J2197" s="697"/>
    </row>
    <row r="2198" spans="2:10" x14ac:dyDescent="0.2">
      <c r="B2198" s="707" t="str">
        <f t="shared" si="34"/>
        <v>LA TANTOLA, TAMASOPO</v>
      </c>
      <c r="C2198" s="708">
        <v>280</v>
      </c>
      <c r="D2198" s="707" t="s">
        <v>2245</v>
      </c>
      <c r="E2198" s="709">
        <v>36</v>
      </c>
      <c r="F2198" s="707" t="s">
        <v>259</v>
      </c>
      <c r="G2198" s="710" t="s">
        <v>385</v>
      </c>
      <c r="H2198" s="709">
        <v>1</v>
      </c>
      <c r="J2198" s="697"/>
    </row>
    <row r="2199" spans="2:10" x14ac:dyDescent="0.2">
      <c r="B2199" s="707" t="str">
        <f t="shared" si="34"/>
        <v>LA TAPONA, MEXQUITIC DE CARMONA</v>
      </c>
      <c r="C2199" s="708">
        <v>75</v>
      </c>
      <c r="D2199" s="707" t="s">
        <v>2246</v>
      </c>
      <c r="E2199" s="709">
        <v>21</v>
      </c>
      <c r="F2199" s="707" t="s">
        <v>209</v>
      </c>
      <c r="G2199" s="710" t="s">
        <v>385</v>
      </c>
      <c r="H2199" s="709">
        <v>1</v>
      </c>
      <c r="J2199" s="697"/>
    </row>
    <row r="2200" spans="2:10" x14ac:dyDescent="0.2">
      <c r="B2200" s="707" t="str">
        <f t="shared" si="34"/>
        <v>LA TAPONA, RIOVERDE</v>
      </c>
      <c r="C2200" s="708">
        <v>93</v>
      </c>
      <c r="D2200" s="707" t="s">
        <v>2246</v>
      </c>
      <c r="E2200" s="709">
        <v>24</v>
      </c>
      <c r="F2200" s="707" t="s">
        <v>175</v>
      </c>
      <c r="G2200" s="710" t="s">
        <v>385</v>
      </c>
      <c r="H2200" s="709">
        <v>1</v>
      </c>
      <c r="J2200" s="697"/>
    </row>
    <row r="2201" spans="2:10" x14ac:dyDescent="0.2">
      <c r="B2201" s="707" t="str">
        <f t="shared" si="34"/>
        <v>LA TAPONA, VILLA HIDALGO</v>
      </c>
      <c r="C2201" s="708">
        <v>55</v>
      </c>
      <c r="D2201" s="707" t="s">
        <v>2246</v>
      </c>
      <c r="E2201" s="709">
        <v>51</v>
      </c>
      <c r="F2201" s="707" t="s">
        <v>204</v>
      </c>
      <c r="G2201" s="710" t="s">
        <v>385</v>
      </c>
      <c r="H2201" s="709">
        <v>1</v>
      </c>
      <c r="J2201" s="697"/>
    </row>
    <row r="2202" spans="2:10" x14ac:dyDescent="0.2">
      <c r="B2202" s="707" t="str">
        <f t="shared" si="34"/>
        <v>LA TARGEA, XILITLA</v>
      </c>
      <c r="C2202" s="708">
        <v>227</v>
      </c>
      <c r="D2202" s="707" t="s">
        <v>2247</v>
      </c>
      <c r="E2202" s="709">
        <v>54</v>
      </c>
      <c r="F2202" s="707" t="s">
        <v>326</v>
      </c>
      <c r="G2202" s="710" t="s">
        <v>385</v>
      </c>
      <c r="H2202" s="709">
        <v>1</v>
      </c>
      <c r="J2202" s="697"/>
    </row>
    <row r="2203" spans="2:10" x14ac:dyDescent="0.2">
      <c r="B2203" s="707" t="str">
        <f t="shared" si="34"/>
        <v>LA TIMA (FRACCIÓN LAS PALMAS), TAMUÍN</v>
      </c>
      <c r="C2203" s="708">
        <v>139</v>
      </c>
      <c r="D2203" s="707" t="s">
        <v>2248</v>
      </c>
      <c r="E2203" s="709">
        <v>40</v>
      </c>
      <c r="F2203" s="707" t="s">
        <v>279</v>
      </c>
      <c r="G2203" s="710" t="s">
        <v>385</v>
      </c>
      <c r="H2203" s="709">
        <v>1</v>
      </c>
      <c r="J2203" s="697"/>
    </row>
    <row r="2204" spans="2:10" x14ac:dyDescent="0.2">
      <c r="B2204" s="713" t="str">
        <f t="shared" si="34"/>
        <v>LA TINAJA (EX-HACIENDA LA TINAJA), SOLEDAD DE GRACIANO SÁNCHEZ</v>
      </c>
      <c r="C2204" s="714">
        <v>40</v>
      </c>
      <c r="D2204" s="713" t="s">
        <v>2249</v>
      </c>
      <c r="E2204" s="715">
        <v>35</v>
      </c>
      <c r="F2204" s="713" t="s">
        <v>264</v>
      </c>
      <c r="G2204" s="716" t="s">
        <v>386</v>
      </c>
      <c r="H2204" s="715">
        <v>2</v>
      </c>
      <c r="J2204" s="697"/>
    </row>
    <row r="2205" spans="2:10" x14ac:dyDescent="0.2">
      <c r="B2205" s="707" t="str">
        <f t="shared" si="34"/>
        <v>LA TINAJA, MATLAPA</v>
      </c>
      <c r="C2205" s="708">
        <v>73</v>
      </c>
      <c r="D2205" s="707" t="s">
        <v>2250</v>
      </c>
      <c r="E2205" s="709">
        <v>57</v>
      </c>
      <c r="F2205" s="707" t="s">
        <v>206</v>
      </c>
      <c r="G2205" s="710" t="s">
        <v>385</v>
      </c>
      <c r="H2205" s="709">
        <v>1</v>
      </c>
      <c r="J2205" s="697"/>
    </row>
    <row r="2206" spans="2:10" x14ac:dyDescent="0.2">
      <c r="B2206" s="707" t="str">
        <f t="shared" si="34"/>
        <v>LA TINAJA, SAN CIRO DE ACOSTA</v>
      </c>
      <c r="C2206" s="708">
        <v>65</v>
      </c>
      <c r="D2206" s="707" t="s">
        <v>2250</v>
      </c>
      <c r="E2206" s="709">
        <v>27</v>
      </c>
      <c r="F2206" s="707" t="s">
        <v>234</v>
      </c>
      <c r="G2206" s="710" t="s">
        <v>385</v>
      </c>
      <c r="H2206" s="709">
        <v>1</v>
      </c>
      <c r="J2206" s="697"/>
    </row>
    <row r="2207" spans="2:10" x14ac:dyDescent="0.2">
      <c r="B2207" s="707" t="str">
        <f t="shared" si="34"/>
        <v>LA TINAJA, VILLA DE ARISTA</v>
      </c>
      <c r="C2207" s="708">
        <v>100</v>
      </c>
      <c r="D2207" s="707" t="s">
        <v>2250</v>
      </c>
      <c r="E2207" s="709">
        <v>56</v>
      </c>
      <c r="F2207" s="707" t="s">
        <v>308</v>
      </c>
      <c r="G2207" s="710" t="s">
        <v>385</v>
      </c>
      <c r="H2207" s="709">
        <v>1</v>
      </c>
      <c r="J2207" s="697"/>
    </row>
    <row r="2208" spans="2:10" x14ac:dyDescent="0.2">
      <c r="B2208" s="707" t="str">
        <f t="shared" si="34"/>
        <v>LA TINAJA, XILITLA</v>
      </c>
      <c r="C2208" s="708">
        <v>78</v>
      </c>
      <c r="D2208" s="707" t="s">
        <v>2250</v>
      </c>
      <c r="E2208" s="709">
        <v>54</v>
      </c>
      <c r="F2208" s="707" t="s">
        <v>326</v>
      </c>
      <c r="G2208" s="710" t="s">
        <v>385</v>
      </c>
      <c r="H2208" s="709">
        <v>1</v>
      </c>
      <c r="J2208" s="697"/>
    </row>
    <row r="2209" spans="2:10" x14ac:dyDescent="0.2">
      <c r="B2209" s="707" t="str">
        <f t="shared" si="34"/>
        <v>LA TINAJA, XILITLA</v>
      </c>
      <c r="C2209" s="708">
        <v>169</v>
      </c>
      <c r="D2209" s="707" t="s">
        <v>2250</v>
      </c>
      <c r="E2209" s="709">
        <v>54</v>
      </c>
      <c r="F2209" s="707" t="s">
        <v>326</v>
      </c>
      <c r="G2209" s="710" t="s">
        <v>385</v>
      </c>
      <c r="H2209" s="709">
        <v>1</v>
      </c>
      <c r="J2209" s="697"/>
    </row>
    <row r="2210" spans="2:10" x14ac:dyDescent="0.2">
      <c r="B2210" s="707" t="str">
        <f t="shared" si="34"/>
        <v>LA TINAJA, XILITLA</v>
      </c>
      <c r="C2210" s="708">
        <v>273</v>
      </c>
      <c r="D2210" s="707" t="s">
        <v>2250</v>
      </c>
      <c r="E2210" s="709">
        <v>54</v>
      </c>
      <c r="F2210" s="707" t="s">
        <v>326</v>
      </c>
      <c r="G2210" s="710" t="s">
        <v>385</v>
      </c>
      <c r="H2210" s="709">
        <v>1</v>
      </c>
      <c r="J2210" s="697"/>
    </row>
    <row r="2211" spans="2:10" x14ac:dyDescent="0.2">
      <c r="B2211" s="707" t="str">
        <f t="shared" si="34"/>
        <v>LA TINAJA, ZARAGOZA</v>
      </c>
      <c r="C2211" s="708">
        <v>96</v>
      </c>
      <c r="D2211" s="707" t="s">
        <v>2250</v>
      </c>
      <c r="E2211" s="709">
        <v>55</v>
      </c>
      <c r="F2211" s="707" t="s">
        <v>476</v>
      </c>
      <c r="G2211" s="710" t="s">
        <v>385</v>
      </c>
      <c r="H2211" s="709">
        <v>1</v>
      </c>
      <c r="J2211" s="697"/>
    </row>
    <row r="2212" spans="2:10" x14ac:dyDescent="0.2">
      <c r="B2212" s="707" t="str">
        <f t="shared" si="34"/>
        <v>LA TINAJUELA, VILLA DE GUADALUPE</v>
      </c>
      <c r="C2212" s="708">
        <v>55</v>
      </c>
      <c r="D2212" s="707" t="s">
        <v>2251</v>
      </c>
      <c r="E2212" s="709">
        <v>47</v>
      </c>
      <c r="F2212" s="707" t="s">
        <v>228</v>
      </c>
      <c r="G2212" s="710" t="s">
        <v>385</v>
      </c>
      <c r="H2212" s="709">
        <v>1</v>
      </c>
      <c r="J2212" s="697"/>
    </row>
    <row r="2213" spans="2:10" x14ac:dyDescent="0.2">
      <c r="B2213" s="707" t="str">
        <f t="shared" si="34"/>
        <v>LA TÍZAR, CIUDAD FERNÁNDEZ</v>
      </c>
      <c r="C2213" s="708">
        <v>24</v>
      </c>
      <c r="D2213" s="707" t="s">
        <v>2252</v>
      </c>
      <c r="E2213" s="709">
        <v>11</v>
      </c>
      <c r="F2213" s="707" t="s">
        <v>177</v>
      </c>
      <c r="G2213" s="710" t="s">
        <v>385</v>
      </c>
      <c r="H2213" s="709">
        <v>1</v>
      </c>
      <c r="J2213" s="697"/>
    </row>
    <row r="2214" spans="2:10" x14ac:dyDescent="0.2">
      <c r="B2214" s="707" t="str">
        <f t="shared" si="34"/>
        <v>LA TRINIDAD, AHUALULCO</v>
      </c>
      <c r="C2214" s="708">
        <v>46</v>
      </c>
      <c r="D2214" s="707" t="s">
        <v>2253</v>
      </c>
      <c r="E2214" s="709">
        <v>1</v>
      </c>
      <c r="F2214" s="707" t="s">
        <v>202</v>
      </c>
      <c r="G2214" s="710" t="s">
        <v>385</v>
      </c>
      <c r="H2214" s="709">
        <v>1</v>
      </c>
      <c r="J2214" s="697"/>
    </row>
    <row r="2215" spans="2:10" x14ac:dyDescent="0.2">
      <c r="B2215" s="707" t="str">
        <f t="shared" si="34"/>
        <v>LA TRINIDAD, CHARCAS</v>
      </c>
      <c r="C2215" s="708">
        <v>52</v>
      </c>
      <c r="D2215" s="707" t="s">
        <v>2253</v>
      </c>
      <c r="E2215" s="709">
        <v>15</v>
      </c>
      <c r="F2215" s="707" t="s">
        <v>167</v>
      </c>
      <c r="G2215" s="710" t="s">
        <v>385</v>
      </c>
      <c r="H2215" s="709">
        <v>1</v>
      </c>
      <c r="J2215" s="697"/>
    </row>
    <row r="2216" spans="2:10" x14ac:dyDescent="0.2">
      <c r="B2216" s="713" t="str">
        <f t="shared" si="34"/>
        <v>LA TRINIDAD, SAN CIRO DE ACOSTA</v>
      </c>
      <c r="C2216" s="714">
        <v>66</v>
      </c>
      <c r="D2216" s="713" t="s">
        <v>2253</v>
      </c>
      <c r="E2216" s="715">
        <v>27</v>
      </c>
      <c r="F2216" s="713" t="s">
        <v>234</v>
      </c>
      <c r="G2216" s="716" t="s">
        <v>386</v>
      </c>
      <c r="H2216" s="715">
        <v>2</v>
      </c>
      <c r="J2216" s="697"/>
    </row>
    <row r="2217" spans="2:10" x14ac:dyDescent="0.2">
      <c r="B2217" s="707" t="str">
        <f t="shared" si="34"/>
        <v>LA TRINIDAD, TIERRA NUEVA</v>
      </c>
      <c r="C2217" s="708">
        <v>124</v>
      </c>
      <c r="D2217" s="707" t="s">
        <v>2253</v>
      </c>
      <c r="E2217" s="709">
        <v>43</v>
      </c>
      <c r="F2217" s="707" t="s">
        <v>293</v>
      </c>
      <c r="G2217" s="710" t="s">
        <v>385</v>
      </c>
      <c r="H2217" s="709">
        <v>1</v>
      </c>
      <c r="J2217" s="697"/>
    </row>
    <row r="2218" spans="2:10" x14ac:dyDescent="0.2">
      <c r="B2218" s="707" t="str">
        <f t="shared" si="34"/>
        <v>LA TRINIDAD, VENADO</v>
      </c>
      <c r="C2218" s="708">
        <v>68</v>
      </c>
      <c r="D2218" s="707" t="s">
        <v>2253</v>
      </c>
      <c r="E2218" s="709">
        <v>45</v>
      </c>
      <c r="F2218" s="707" t="s">
        <v>303</v>
      </c>
      <c r="G2218" s="710" t="s">
        <v>385</v>
      </c>
      <c r="H2218" s="709">
        <v>1</v>
      </c>
      <c r="J2218" s="697"/>
    </row>
    <row r="2219" spans="2:10" x14ac:dyDescent="0.2">
      <c r="B2219" s="707" t="str">
        <f t="shared" si="34"/>
        <v>LA TRINIDAD, XILITLA</v>
      </c>
      <c r="C2219" s="708">
        <v>84</v>
      </c>
      <c r="D2219" s="707" t="s">
        <v>2253</v>
      </c>
      <c r="E2219" s="709">
        <v>54</v>
      </c>
      <c r="F2219" s="707" t="s">
        <v>326</v>
      </c>
      <c r="G2219" s="710" t="s">
        <v>385</v>
      </c>
      <c r="H2219" s="709">
        <v>1</v>
      </c>
      <c r="J2219" s="697"/>
    </row>
    <row r="2220" spans="2:10" x14ac:dyDescent="0.2">
      <c r="B2220" s="707" t="str">
        <f t="shared" si="34"/>
        <v>LA TRUEBA, VANEGAS</v>
      </c>
      <c r="C2220" s="708">
        <v>24</v>
      </c>
      <c r="D2220" s="707" t="s">
        <v>2254</v>
      </c>
      <c r="E2220" s="709">
        <v>44</v>
      </c>
      <c r="F2220" s="707" t="s">
        <v>298</v>
      </c>
      <c r="G2220" s="710" t="s">
        <v>385</v>
      </c>
      <c r="H2220" s="709">
        <v>1</v>
      </c>
      <c r="J2220" s="697"/>
    </row>
    <row r="2221" spans="2:10" x14ac:dyDescent="0.2">
      <c r="B2221" s="707" t="str">
        <f t="shared" si="34"/>
        <v>LA UNIÓN DE GUADALUPE, AQUISMÓN</v>
      </c>
      <c r="C2221" s="708">
        <v>49</v>
      </c>
      <c r="D2221" s="707" t="s">
        <v>2255</v>
      </c>
      <c r="E2221" s="709">
        <v>3</v>
      </c>
      <c r="F2221" s="707" t="s">
        <v>146</v>
      </c>
      <c r="G2221" s="710" t="s">
        <v>385</v>
      </c>
      <c r="H2221" s="709">
        <v>1</v>
      </c>
      <c r="J2221" s="697"/>
    </row>
    <row r="2222" spans="2:10" x14ac:dyDescent="0.2">
      <c r="B2222" s="707" t="str">
        <f t="shared" si="34"/>
        <v>LA URBINA, CIUDAD VALLES</v>
      </c>
      <c r="C2222" s="708">
        <v>236</v>
      </c>
      <c r="D2222" s="707" t="s">
        <v>2256</v>
      </c>
      <c r="E2222" s="709">
        <v>13</v>
      </c>
      <c r="F2222" s="707" t="s">
        <v>181</v>
      </c>
      <c r="G2222" s="710" t="s">
        <v>385</v>
      </c>
      <c r="H2222" s="709">
        <v>1</v>
      </c>
      <c r="J2222" s="697"/>
    </row>
    <row r="2223" spans="2:10" x14ac:dyDescent="0.2">
      <c r="B2223" s="707" t="str">
        <f t="shared" si="34"/>
        <v>LA VENTANA, GUADALCÁZAR</v>
      </c>
      <c r="C2223" s="708">
        <v>78</v>
      </c>
      <c r="D2223" s="707" t="s">
        <v>2257</v>
      </c>
      <c r="E2223" s="709">
        <v>17</v>
      </c>
      <c r="F2223" s="707" t="s">
        <v>193</v>
      </c>
      <c r="G2223" s="710" t="s">
        <v>385</v>
      </c>
      <c r="H2223" s="709">
        <v>1</v>
      </c>
      <c r="J2223" s="697"/>
    </row>
    <row r="2224" spans="2:10" x14ac:dyDescent="0.2">
      <c r="B2224" s="707" t="str">
        <f t="shared" si="34"/>
        <v>LA VENTILLA, CIUDAD FERNÁNDEZ</v>
      </c>
      <c r="C2224" s="708">
        <v>25</v>
      </c>
      <c r="D2224" s="707" t="s">
        <v>2258</v>
      </c>
      <c r="E2224" s="709">
        <v>11</v>
      </c>
      <c r="F2224" s="707" t="s">
        <v>177</v>
      </c>
      <c r="G2224" s="710" t="s">
        <v>385</v>
      </c>
      <c r="H2224" s="709">
        <v>1</v>
      </c>
      <c r="J2224" s="697"/>
    </row>
    <row r="2225" spans="2:10" x14ac:dyDescent="0.2">
      <c r="B2225" s="713" t="str">
        <f t="shared" si="34"/>
        <v>LA VENTILLA, VILLA DE REYES</v>
      </c>
      <c r="C2225" s="714">
        <v>58</v>
      </c>
      <c r="D2225" s="713" t="s">
        <v>2258</v>
      </c>
      <c r="E2225" s="715">
        <v>50</v>
      </c>
      <c r="F2225" s="713" t="s">
        <v>208</v>
      </c>
      <c r="G2225" s="716" t="s">
        <v>386</v>
      </c>
      <c r="H2225" s="715">
        <v>2</v>
      </c>
      <c r="J2225" s="697"/>
    </row>
    <row r="2226" spans="2:10" x14ac:dyDescent="0.2">
      <c r="B2226" s="707" t="str">
        <f t="shared" si="34"/>
        <v>LA VENTURA (EL GRULLO), SANTO DOMINGO</v>
      </c>
      <c r="C2226" s="708">
        <v>67</v>
      </c>
      <c r="D2226" s="707" t="s">
        <v>2259</v>
      </c>
      <c r="E2226" s="709">
        <v>33</v>
      </c>
      <c r="F2226" s="707" t="s">
        <v>220</v>
      </c>
      <c r="G2226" s="710" t="s">
        <v>385</v>
      </c>
      <c r="H2226" s="709">
        <v>1</v>
      </c>
      <c r="J2226" s="697"/>
    </row>
    <row r="2227" spans="2:10" x14ac:dyDescent="0.2">
      <c r="B2227" s="707" t="str">
        <f t="shared" si="34"/>
        <v>LA VICTORIA, CIUDAD DEL MAÍZ</v>
      </c>
      <c r="C2227" s="708">
        <v>100</v>
      </c>
      <c r="D2227" s="707" t="s">
        <v>2260</v>
      </c>
      <c r="E2227" s="709">
        <v>10</v>
      </c>
      <c r="F2227" s="707" t="s">
        <v>172</v>
      </c>
      <c r="G2227" s="710" t="s">
        <v>385</v>
      </c>
      <c r="H2227" s="709">
        <v>1</v>
      </c>
      <c r="J2227" s="697"/>
    </row>
    <row r="2228" spans="2:10" x14ac:dyDescent="0.2">
      <c r="B2228" s="713" t="str">
        <f t="shared" si="34"/>
        <v>LA VICTORIA, EL NARANJO</v>
      </c>
      <c r="C2228" s="714">
        <v>85</v>
      </c>
      <c r="D2228" s="713" t="s">
        <v>2260</v>
      </c>
      <c r="E2228" s="715">
        <v>58</v>
      </c>
      <c r="F2228" s="713" t="s">
        <v>190</v>
      </c>
      <c r="G2228" s="716" t="s">
        <v>386</v>
      </c>
      <c r="H2228" s="715">
        <v>2</v>
      </c>
      <c r="J2228" s="697"/>
    </row>
    <row r="2229" spans="2:10" x14ac:dyDescent="0.2">
      <c r="B2229" s="707" t="str">
        <f t="shared" si="34"/>
        <v>LA VICTORIA, SANTO DOMINGO</v>
      </c>
      <c r="C2229" s="708">
        <v>36</v>
      </c>
      <c r="D2229" s="707" t="s">
        <v>2260</v>
      </c>
      <c r="E2229" s="709">
        <v>33</v>
      </c>
      <c r="F2229" s="707" t="s">
        <v>220</v>
      </c>
      <c r="G2229" s="710" t="s">
        <v>385</v>
      </c>
      <c r="H2229" s="709">
        <v>1</v>
      </c>
      <c r="J2229" s="697"/>
    </row>
    <row r="2230" spans="2:10" x14ac:dyDescent="0.2">
      <c r="B2230" s="707" t="str">
        <f t="shared" si="34"/>
        <v>LA VICTORIA, XILITLA</v>
      </c>
      <c r="C2230" s="708">
        <v>85</v>
      </c>
      <c r="D2230" s="707" t="s">
        <v>2260</v>
      </c>
      <c r="E2230" s="709">
        <v>54</v>
      </c>
      <c r="F2230" s="707" t="s">
        <v>326</v>
      </c>
      <c r="G2230" s="710" t="s">
        <v>385</v>
      </c>
      <c r="H2230" s="709">
        <v>1</v>
      </c>
      <c r="J2230" s="697"/>
    </row>
    <row r="2231" spans="2:10" x14ac:dyDescent="0.2">
      <c r="B2231" s="707" t="str">
        <f t="shared" si="34"/>
        <v>LA VIEJA, RAYÓN</v>
      </c>
      <c r="C2231" s="708">
        <v>50</v>
      </c>
      <c r="D2231" s="707" t="s">
        <v>2261</v>
      </c>
      <c r="E2231" s="709">
        <v>23</v>
      </c>
      <c r="F2231" s="707" t="s">
        <v>218</v>
      </c>
      <c r="G2231" s="710" t="s">
        <v>385</v>
      </c>
      <c r="H2231" s="709">
        <v>1</v>
      </c>
      <c r="J2231" s="697"/>
    </row>
    <row r="2232" spans="2:10" x14ac:dyDescent="0.2">
      <c r="B2232" s="707" t="str">
        <f t="shared" si="34"/>
        <v>LA VILLITA, SAN LUIS POTOSÍ</v>
      </c>
      <c r="C2232" s="708">
        <v>403</v>
      </c>
      <c r="D2232" s="707" t="s">
        <v>2262</v>
      </c>
      <c r="E2232" s="709">
        <v>28</v>
      </c>
      <c r="F2232" s="707" t="s">
        <v>239</v>
      </c>
      <c r="G2232" s="710" t="s">
        <v>385</v>
      </c>
      <c r="H2232" s="709">
        <v>1</v>
      </c>
      <c r="J2232" s="697"/>
    </row>
    <row r="2233" spans="2:10" x14ac:dyDescent="0.2">
      <c r="B2233" s="707" t="str">
        <f t="shared" si="34"/>
        <v>LA VIRGEN, RIOVERDE</v>
      </c>
      <c r="C2233" s="708">
        <v>98</v>
      </c>
      <c r="D2233" s="707" t="s">
        <v>2263</v>
      </c>
      <c r="E2233" s="709">
        <v>24</v>
      </c>
      <c r="F2233" s="707" t="s">
        <v>175</v>
      </c>
      <c r="G2233" s="710" t="s">
        <v>385</v>
      </c>
      <c r="H2233" s="709">
        <v>1</v>
      </c>
      <c r="J2233" s="697"/>
    </row>
    <row r="2234" spans="2:10" x14ac:dyDescent="0.2">
      <c r="B2234" s="707" t="str">
        <f t="shared" si="34"/>
        <v>LA YERBABUENA, AQUISMÓN</v>
      </c>
      <c r="C2234" s="708">
        <v>77</v>
      </c>
      <c r="D2234" s="707" t="s">
        <v>2264</v>
      </c>
      <c r="E2234" s="709">
        <v>3</v>
      </c>
      <c r="F2234" s="707" t="s">
        <v>146</v>
      </c>
      <c r="G2234" s="710" t="s">
        <v>385</v>
      </c>
      <c r="H2234" s="709">
        <v>1</v>
      </c>
      <c r="J2234" s="697"/>
    </row>
    <row r="2235" spans="2:10" x14ac:dyDescent="0.2">
      <c r="B2235" s="707" t="str">
        <f t="shared" si="34"/>
        <v>LA YERBABUENA, GUADALCÁZAR</v>
      </c>
      <c r="C2235" s="708">
        <v>80</v>
      </c>
      <c r="D2235" s="707" t="s">
        <v>2264</v>
      </c>
      <c r="E2235" s="709">
        <v>17</v>
      </c>
      <c r="F2235" s="707" t="s">
        <v>193</v>
      </c>
      <c r="G2235" s="710" t="s">
        <v>385</v>
      </c>
      <c r="H2235" s="709">
        <v>1</v>
      </c>
      <c r="J2235" s="697"/>
    </row>
    <row r="2236" spans="2:10" x14ac:dyDescent="0.2">
      <c r="B2236" s="707" t="str">
        <f t="shared" si="34"/>
        <v>LA YERBABUENA, SANTA MARÍA DEL RÍO</v>
      </c>
      <c r="C2236" s="708">
        <v>299</v>
      </c>
      <c r="D2236" s="707" t="s">
        <v>2264</v>
      </c>
      <c r="E2236" s="709">
        <v>32</v>
      </c>
      <c r="F2236" s="707" t="s">
        <v>257</v>
      </c>
      <c r="G2236" s="710" t="s">
        <v>385</v>
      </c>
      <c r="H2236" s="709">
        <v>1</v>
      </c>
      <c r="J2236" s="697"/>
    </row>
    <row r="2237" spans="2:10" x14ac:dyDescent="0.2">
      <c r="B2237" s="713" t="str">
        <f t="shared" si="34"/>
        <v>LA YERBABUENA, SANTO DOMINGO</v>
      </c>
      <c r="C2237" s="714">
        <v>51</v>
      </c>
      <c r="D2237" s="713" t="s">
        <v>2264</v>
      </c>
      <c r="E2237" s="715">
        <v>33</v>
      </c>
      <c r="F2237" s="713" t="s">
        <v>220</v>
      </c>
      <c r="G2237" s="716" t="s">
        <v>387</v>
      </c>
      <c r="H2237" s="715">
        <v>3</v>
      </c>
      <c r="J2237" s="697"/>
    </row>
    <row r="2238" spans="2:10" x14ac:dyDescent="0.2">
      <c r="B2238" s="707" t="str">
        <f t="shared" si="34"/>
        <v>LA YESCA, SANTA MARÍA DEL RÍO</v>
      </c>
      <c r="C2238" s="708">
        <v>301</v>
      </c>
      <c r="D2238" s="707" t="s">
        <v>2265</v>
      </c>
      <c r="E2238" s="709">
        <v>32</v>
      </c>
      <c r="F2238" s="707" t="s">
        <v>257</v>
      </c>
      <c r="G2238" s="710" t="s">
        <v>385</v>
      </c>
      <c r="H2238" s="709">
        <v>1</v>
      </c>
      <c r="J2238" s="697"/>
    </row>
    <row r="2239" spans="2:10" x14ac:dyDescent="0.2">
      <c r="B2239" s="707" t="str">
        <f t="shared" si="34"/>
        <v>LA ZANJA (CUACHENCHENCO), TANCANHUITZ</v>
      </c>
      <c r="C2239" s="708">
        <v>245</v>
      </c>
      <c r="D2239" s="707" t="s">
        <v>2266</v>
      </c>
      <c r="E2239" s="709">
        <v>12</v>
      </c>
      <c r="F2239" s="707" t="s">
        <v>252</v>
      </c>
      <c r="G2239" s="710" t="s">
        <v>385</v>
      </c>
      <c r="H2239" s="709">
        <v>1</v>
      </c>
      <c r="J2239" s="697"/>
    </row>
    <row r="2240" spans="2:10" x14ac:dyDescent="0.2">
      <c r="B2240" s="707" t="str">
        <f t="shared" si="34"/>
        <v>LA ZANJA, TANCANHUITZ</v>
      </c>
      <c r="C2240" s="708">
        <v>228</v>
      </c>
      <c r="D2240" s="707" t="s">
        <v>2267</v>
      </c>
      <c r="E2240" s="709">
        <v>12</v>
      </c>
      <c r="F2240" s="707" t="s">
        <v>252</v>
      </c>
      <c r="G2240" s="710" t="s">
        <v>385</v>
      </c>
      <c r="H2240" s="709">
        <v>1</v>
      </c>
      <c r="J2240" s="697"/>
    </row>
    <row r="2241" spans="2:10" x14ac:dyDescent="0.2">
      <c r="B2241" s="707" t="str">
        <f t="shared" si="34"/>
        <v>LA ZAPATILLA, CHARCAS</v>
      </c>
      <c r="C2241" s="708">
        <v>55</v>
      </c>
      <c r="D2241" s="707" t="s">
        <v>2268</v>
      </c>
      <c r="E2241" s="709">
        <v>15</v>
      </c>
      <c r="F2241" s="707" t="s">
        <v>167</v>
      </c>
      <c r="G2241" s="710" t="s">
        <v>385</v>
      </c>
      <c r="H2241" s="709">
        <v>1</v>
      </c>
      <c r="J2241" s="697"/>
    </row>
    <row r="2242" spans="2:10" x14ac:dyDescent="0.2">
      <c r="B2242" s="707" t="str">
        <f t="shared" si="34"/>
        <v>LABOR DE BAGRES, SANTA MARÍA DEL RÍO</v>
      </c>
      <c r="C2242" s="708">
        <v>107</v>
      </c>
      <c r="D2242" s="707" t="s">
        <v>2269</v>
      </c>
      <c r="E2242" s="709">
        <v>32</v>
      </c>
      <c r="F2242" s="707" t="s">
        <v>257</v>
      </c>
      <c r="G2242" s="710" t="s">
        <v>385</v>
      </c>
      <c r="H2242" s="709">
        <v>1</v>
      </c>
      <c r="J2242" s="697"/>
    </row>
    <row r="2243" spans="2:10" x14ac:dyDescent="0.2">
      <c r="B2243" s="707" t="str">
        <f t="shared" si="34"/>
        <v>LABOR DE LA CRUZ, CHARCAS</v>
      </c>
      <c r="C2243" s="708">
        <v>24</v>
      </c>
      <c r="D2243" s="707" t="s">
        <v>2270</v>
      </c>
      <c r="E2243" s="709">
        <v>15</v>
      </c>
      <c r="F2243" s="707" t="s">
        <v>167</v>
      </c>
      <c r="G2243" s="710" t="s">
        <v>385</v>
      </c>
      <c r="H2243" s="709">
        <v>1</v>
      </c>
      <c r="J2243" s="697"/>
    </row>
    <row r="2244" spans="2:10" x14ac:dyDescent="0.2">
      <c r="B2244" s="713" t="str">
        <f t="shared" si="34"/>
        <v>LABOR VIEJA, CIUDAD FERNÁNDEZ</v>
      </c>
      <c r="C2244" s="714">
        <v>6</v>
      </c>
      <c r="D2244" s="713" t="s">
        <v>2271</v>
      </c>
      <c r="E2244" s="715">
        <v>11</v>
      </c>
      <c r="F2244" s="713" t="s">
        <v>177</v>
      </c>
      <c r="G2244" s="716" t="s">
        <v>386</v>
      </c>
      <c r="H2244" s="715">
        <v>2</v>
      </c>
      <c r="J2244" s="697"/>
    </row>
    <row r="2245" spans="2:10" x14ac:dyDescent="0.2">
      <c r="B2245" s="713" t="str">
        <f t="shared" si="34"/>
        <v>LABOR VIEJA, MOCTEZUMA</v>
      </c>
      <c r="C2245" s="714">
        <v>25</v>
      </c>
      <c r="D2245" s="713" t="s">
        <v>2271</v>
      </c>
      <c r="E2245" s="715">
        <v>22</v>
      </c>
      <c r="F2245" s="713" t="s">
        <v>213</v>
      </c>
      <c r="G2245" s="716" t="s">
        <v>386</v>
      </c>
      <c r="H2245" s="715">
        <v>2</v>
      </c>
      <c r="J2245" s="697"/>
    </row>
    <row r="2246" spans="2:10" x14ac:dyDescent="0.2">
      <c r="B2246" s="713" t="str">
        <f t="shared" ref="B2246:B2309" si="35">CONCATENATE(D2246,","," ",F2246)</f>
        <v>LABORCILLA, CHARCAS</v>
      </c>
      <c r="C2246" s="714">
        <v>23</v>
      </c>
      <c r="D2246" s="713" t="s">
        <v>2272</v>
      </c>
      <c r="E2246" s="715">
        <v>15</v>
      </c>
      <c r="F2246" s="713" t="s">
        <v>167</v>
      </c>
      <c r="G2246" s="716" t="s">
        <v>386</v>
      </c>
      <c r="H2246" s="715">
        <v>2</v>
      </c>
      <c r="J2246" s="697"/>
    </row>
    <row r="2247" spans="2:10" x14ac:dyDescent="0.2">
      <c r="B2247" s="707" t="str">
        <f t="shared" si="35"/>
        <v>LABORCILLA, SANTA MARÍA DEL RÍO</v>
      </c>
      <c r="C2247" s="708">
        <v>106</v>
      </c>
      <c r="D2247" s="707" t="s">
        <v>2272</v>
      </c>
      <c r="E2247" s="709">
        <v>32</v>
      </c>
      <c r="F2247" s="707" t="s">
        <v>257</v>
      </c>
      <c r="G2247" s="710" t="s">
        <v>385</v>
      </c>
      <c r="H2247" s="709">
        <v>1</v>
      </c>
      <c r="J2247" s="697"/>
    </row>
    <row r="2248" spans="2:10" x14ac:dyDescent="0.2">
      <c r="B2248" s="707" t="str">
        <f t="shared" si="35"/>
        <v>LAGUNA CHICA, EBANO</v>
      </c>
      <c r="C2248" s="708">
        <v>16</v>
      </c>
      <c r="D2248" s="707" t="s">
        <v>2273</v>
      </c>
      <c r="E2248" s="709">
        <v>16</v>
      </c>
      <c r="F2248" s="707" t="s">
        <v>188</v>
      </c>
      <c r="G2248" s="710" t="s">
        <v>385</v>
      </c>
      <c r="H2248" s="709">
        <v>1</v>
      </c>
      <c r="J2248" s="697"/>
    </row>
    <row r="2249" spans="2:10" x14ac:dyDescent="0.2">
      <c r="B2249" s="707" t="str">
        <f t="shared" si="35"/>
        <v>LAGUNA COLORADA, LAGUNILLAS</v>
      </c>
      <c r="C2249" s="708">
        <v>22</v>
      </c>
      <c r="D2249" s="707" t="s">
        <v>2274</v>
      </c>
      <c r="E2249" s="709">
        <v>19</v>
      </c>
      <c r="F2249" s="707" t="s">
        <v>200</v>
      </c>
      <c r="G2249" s="710" t="s">
        <v>385</v>
      </c>
      <c r="H2249" s="709">
        <v>1</v>
      </c>
      <c r="J2249" s="697"/>
    </row>
    <row r="2250" spans="2:10" x14ac:dyDescent="0.2">
      <c r="B2250" s="707" t="str">
        <f t="shared" si="35"/>
        <v>LAGUNA DE GERARDO, GUADALCÁZAR</v>
      </c>
      <c r="C2250" s="708">
        <v>21</v>
      </c>
      <c r="D2250" s="707" t="s">
        <v>2275</v>
      </c>
      <c r="E2250" s="709">
        <v>17</v>
      </c>
      <c r="F2250" s="707" t="s">
        <v>193</v>
      </c>
      <c r="G2250" s="710" t="s">
        <v>385</v>
      </c>
      <c r="H2250" s="709">
        <v>1</v>
      </c>
      <c r="J2250" s="697"/>
    </row>
    <row r="2251" spans="2:10" x14ac:dyDescent="0.2">
      <c r="B2251" s="707" t="str">
        <f t="shared" si="35"/>
        <v>LAGUNA DE GÓMEZ, TAMASOPO</v>
      </c>
      <c r="C2251" s="708">
        <v>30</v>
      </c>
      <c r="D2251" s="707" t="s">
        <v>2276</v>
      </c>
      <c r="E2251" s="709">
        <v>36</v>
      </c>
      <c r="F2251" s="707" t="s">
        <v>259</v>
      </c>
      <c r="G2251" s="710" t="s">
        <v>385</v>
      </c>
      <c r="H2251" s="709">
        <v>1</v>
      </c>
      <c r="J2251" s="697"/>
    </row>
    <row r="2252" spans="2:10" x14ac:dyDescent="0.2">
      <c r="B2252" s="707" t="str">
        <f t="shared" si="35"/>
        <v>LAGUNA DE SAN VICENTE, VILLA DE REYES</v>
      </c>
      <c r="C2252" s="708">
        <v>25</v>
      </c>
      <c r="D2252" s="707" t="s">
        <v>2277</v>
      </c>
      <c r="E2252" s="709">
        <v>50</v>
      </c>
      <c r="F2252" s="707" t="s">
        <v>208</v>
      </c>
      <c r="G2252" s="710" t="s">
        <v>385</v>
      </c>
      <c r="H2252" s="709">
        <v>1</v>
      </c>
      <c r="J2252" s="697"/>
    </row>
    <row r="2253" spans="2:10" x14ac:dyDescent="0.2">
      <c r="B2253" s="713" t="str">
        <f t="shared" si="35"/>
        <v>LAGUNA DE SANTA RITA, SAN LUIS POTOSÍ</v>
      </c>
      <c r="C2253" s="714">
        <v>239</v>
      </c>
      <c r="D2253" s="713" t="s">
        <v>2278</v>
      </c>
      <c r="E2253" s="715">
        <v>28</v>
      </c>
      <c r="F2253" s="713" t="s">
        <v>239</v>
      </c>
      <c r="G2253" s="716" t="s">
        <v>386</v>
      </c>
      <c r="H2253" s="715">
        <v>2</v>
      </c>
      <c r="J2253" s="697"/>
    </row>
    <row r="2254" spans="2:10" x14ac:dyDescent="0.2">
      <c r="B2254" s="707" t="str">
        <f t="shared" si="35"/>
        <v>LAGUNA DE SANTO DOMINGO, SAN NICOLÁS TOLENTINO</v>
      </c>
      <c r="C2254" s="708">
        <v>24</v>
      </c>
      <c r="D2254" s="707" t="s">
        <v>2279</v>
      </c>
      <c r="E2254" s="709">
        <v>30</v>
      </c>
      <c r="F2254" s="707" t="s">
        <v>246</v>
      </c>
      <c r="G2254" s="710" t="s">
        <v>385</v>
      </c>
      <c r="H2254" s="709">
        <v>1</v>
      </c>
      <c r="J2254" s="697"/>
    </row>
    <row r="2255" spans="2:10" x14ac:dyDescent="0.2">
      <c r="B2255" s="707" t="str">
        <f t="shared" si="35"/>
        <v>LAGUNA DEL MANTE, CIUDAD VALLES</v>
      </c>
      <c r="C2255" s="708">
        <v>244</v>
      </c>
      <c r="D2255" s="707" t="s">
        <v>2280</v>
      </c>
      <c r="E2255" s="709">
        <v>13</v>
      </c>
      <c r="F2255" s="707" t="s">
        <v>181</v>
      </c>
      <c r="G2255" s="710" t="s">
        <v>385</v>
      </c>
      <c r="H2255" s="709">
        <v>1</v>
      </c>
      <c r="J2255" s="697"/>
    </row>
    <row r="2256" spans="2:10" x14ac:dyDescent="0.2">
      <c r="B2256" s="707" t="str">
        <f t="shared" si="35"/>
        <v>LAGUNA EL MARRANO, SALINAS</v>
      </c>
      <c r="C2256" s="708">
        <v>93</v>
      </c>
      <c r="D2256" s="707" t="s">
        <v>2281</v>
      </c>
      <c r="E2256" s="709">
        <v>25</v>
      </c>
      <c r="F2256" s="707" t="s">
        <v>165</v>
      </c>
      <c r="G2256" s="710" t="s">
        <v>385</v>
      </c>
      <c r="H2256" s="709">
        <v>1</v>
      </c>
      <c r="J2256" s="697"/>
    </row>
    <row r="2257" spans="2:10" x14ac:dyDescent="0.2">
      <c r="B2257" s="707" t="str">
        <f t="shared" si="35"/>
        <v>LAGUNA VERDE, LAGUNILLAS</v>
      </c>
      <c r="C2257" s="708">
        <v>23</v>
      </c>
      <c r="D2257" s="707" t="s">
        <v>2282</v>
      </c>
      <c r="E2257" s="709">
        <v>19</v>
      </c>
      <c r="F2257" s="707" t="s">
        <v>200</v>
      </c>
      <c r="G2257" s="710" t="s">
        <v>385</v>
      </c>
      <c r="H2257" s="709">
        <v>1</v>
      </c>
      <c r="J2257" s="697"/>
    </row>
    <row r="2258" spans="2:10" x14ac:dyDescent="0.2">
      <c r="B2258" s="707" t="str">
        <f t="shared" si="35"/>
        <v>LAGUNILLAS, CEDRAL</v>
      </c>
      <c r="C2258" s="708">
        <v>15</v>
      </c>
      <c r="D2258" s="707" t="s">
        <v>200</v>
      </c>
      <c r="E2258" s="709">
        <v>7</v>
      </c>
      <c r="F2258" s="707" t="s">
        <v>157</v>
      </c>
      <c r="G2258" s="710" t="s">
        <v>385</v>
      </c>
      <c r="H2258" s="709">
        <v>1</v>
      </c>
      <c r="J2258" s="697"/>
    </row>
    <row r="2259" spans="2:10" x14ac:dyDescent="0.2">
      <c r="B2259" s="707" t="str">
        <f t="shared" si="35"/>
        <v>LAGUNILLAS, LAGUNILLAS</v>
      </c>
      <c r="C2259" s="708">
        <v>1</v>
      </c>
      <c r="D2259" s="707" t="s">
        <v>200</v>
      </c>
      <c r="E2259" s="709">
        <v>19</v>
      </c>
      <c r="F2259" s="707" t="s">
        <v>200</v>
      </c>
      <c r="G2259" s="710" t="s">
        <v>385</v>
      </c>
      <c r="H2259" s="709">
        <v>1</v>
      </c>
      <c r="J2259" s="697"/>
    </row>
    <row r="2260" spans="2:10" x14ac:dyDescent="0.2">
      <c r="B2260" s="707" t="str">
        <f t="shared" si="35"/>
        <v>LAGUNILLAS, MEXQUITIC DE CARMONA</v>
      </c>
      <c r="C2260" s="708">
        <v>38</v>
      </c>
      <c r="D2260" s="707" t="s">
        <v>200</v>
      </c>
      <c r="E2260" s="709">
        <v>21</v>
      </c>
      <c r="F2260" s="707" t="s">
        <v>209</v>
      </c>
      <c r="G2260" s="710" t="s">
        <v>385</v>
      </c>
      <c r="H2260" s="709">
        <v>1</v>
      </c>
      <c r="J2260" s="697"/>
    </row>
    <row r="2261" spans="2:10" x14ac:dyDescent="0.2">
      <c r="B2261" s="707" t="str">
        <f t="shared" si="35"/>
        <v>LAGUNILLAS, TAMPACÁN</v>
      </c>
      <c r="C2261" s="708">
        <v>20</v>
      </c>
      <c r="D2261" s="707" t="s">
        <v>200</v>
      </c>
      <c r="E2261" s="709">
        <v>38</v>
      </c>
      <c r="F2261" s="707" t="s">
        <v>272</v>
      </c>
      <c r="G2261" s="710" t="s">
        <v>385</v>
      </c>
      <c r="H2261" s="709">
        <v>1</v>
      </c>
      <c r="J2261" s="697"/>
    </row>
    <row r="2262" spans="2:10" x14ac:dyDescent="0.2">
      <c r="B2262" s="707" t="str">
        <f t="shared" si="35"/>
        <v>LAGUNILLAS, VILLA DE RAMOS</v>
      </c>
      <c r="C2262" s="708">
        <v>21</v>
      </c>
      <c r="D2262" s="707" t="s">
        <v>200</v>
      </c>
      <c r="E2262" s="709">
        <v>49</v>
      </c>
      <c r="F2262" s="707" t="s">
        <v>216</v>
      </c>
      <c r="G2262" s="710" t="s">
        <v>385</v>
      </c>
      <c r="H2262" s="709">
        <v>1</v>
      </c>
      <c r="J2262" s="697"/>
    </row>
    <row r="2263" spans="2:10" x14ac:dyDescent="0.2">
      <c r="B2263" s="707" t="str">
        <f t="shared" si="35"/>
        <v>LAGUNILLAS, VILLA HIDALGO</v>
      </c>
      <c r="C2263" s="708">
        <v>17</v>
      </c>
      <c r="D2263" s="707" t="s">
        <v>200</v>
      </c>
      <c r="E2263" s="709">
        <v>51</v>
      </c>
      <c r="F2263" s="707" t="s">
        <v>204</v>
      </c>
      <c r="G2263" s="710" t="s">
        <v>385</v>
      </c>
      <c r="H2263" s="709">
        <v>1</v>
      </c>
      <c r="J2263" s="697"/>
    </row>
    <row r="2264" spans="2:10" x14ac:dyDescent="0.2">
      <c r="B2264" s="707" t="str">
        <f t="shared" si="35"/>
        <v>LAGUNITA DE SAN FRANCISCO, TAMASOPO</v>
      </c>
      <c r="C2264" s="708">
        <v>31</v>
      </c>
      <c r="D2264" s="707" t="s">
        <v>2283</v>
      </c>
      <c r="E2264" s="709">
        <v>36</v>
      </c>
      <c r="F2264" s="707" t="s">
        <v>259</v>
      </c>
      <c r="G2264" s="710" t="s">
        <v>385</v>
      </c>
      <c r="H2264" s="709">
        <v>1</v>
      </c>
      <c r="J2264" s="697"/>
    </row>
    <row r="2265" spans="2:10" x14ac:dyDescent="0.2">
      <c r="B2265" s="713" t="str">
        <f t="shared" si="35"/>
        <v>LAGUNITA DEL BERRENDO (LOS DESMONTES), SAN LUIS POTOSÍ</v>
      </c>
      <c r="C2265" s="714">
        <v>487</v>
      </c>
      <c r="D2265" s="713" t="s">
        <v>2284</v>
      </c>
      <c r="E2265" s="715">
        <v>28</v>
      </c>
      <c r="F2265" s="713" t="s">
        <v>239</v>
      </c>
      <c r="G2265" s="716" t="s">
        <v>387</v>
      </c>
      <c r="H2265" s="715">
        <v>3</v>
      </c>
      <c r="J2265" s="697"/>
    </row>
    <row r="2266" spans="2:10" x14ac:dyDescent="0.2">
      <c r="B2266" s="707" t="str">
        <f t="shared" si="35"/>
        <v>LAGUNITAS DE SAN FRANCISCO, SAN NICOLÁS TOLENTINO</v>
      </c>
      <c r="C2266" s="708">
        <v>25</v>
      </c>
      <c r="D2266" s="707" t="s">
        <v>2285</v>
      </c>
      <c r="E2266" s="709">
        <v>30</v>
      </c>
      <c r="F2266" s="707" t="s">
        <v>246</v>
      </c>
      <c r="G2266" s="710" t="s">
        <v>385</v>
      </c>
      <c r="H2266" s="709">
        <v>1</v>
      </c>
      <c r="J2266" s="697"/>
    </row>
    <row r="2267" spans="2:10" x14ac:dyDescent="0.2">
      <c r="B2267" s="707" t="str">
        <f t="shared" si="35"/>
        <v>LAGUNITAS, SANTA CATARINA</v>
      </c>
      <c r="C2267" s="708">
        <v>100</v>
      </c>
      <c r="D2267" s="707" t="s">
        <v>2286</v>
      </c>
      <c r="E2267" s="709">
        <v>31</v>
      </c>
      <c r="F2267" s="707" t="s">
        <v>254</v>
      </c>
      <c r="G2267" s="710" t="s">
        <v>385</v>
      </c>
      <c r="H2267" s="709">
        <v>1</v>
      </c>
      <c r="J2267" s="697"/>
    </row>
    <row r="2268" spans="2:10" x14ac:dyDescent="0.2">
      <c r="B2268" s="707" t="str">
        <f t="shared" si="35"/>
        <v>LAJAS, CHARCAS</v>
      </c>
      <c r="C2268" s="708">
        <v>26</v>
      </c>
      <c r="D2268" s="707" t="s">
        <v>2287</v>
      </c>
      <c r="E2268" s="709">
        <v>15</v>
      </c>
      <c r="F2268" s="707" t="s">
        <v>167</v>
      </c>
      <c r="G2268" s="710" t="s">
        <v>385</v>
      </c>
      <c r="H2268" s="709">
        <v>1</v>
      </c>
      <c r="J2268" s="697"/>
    </row>
    <row r="2269" spans="2:10" x14ac:dyDescent="0.2">
      <c r="B2269" s="707" t="str">
        <f t="shared" si="35"/>
        <v>LALASTZINTLA, TAMAZUNCHALE</v>
      </c>
      <c r="C2269" s="708">
        <v>357</v>
      </c>
      <c r="D2269" s="707" t="s">
        <v>2288</v>
      </c>
      <c r="E2269" s="709">
        <v>37</v>
      </c>
      <c r="F2269" s="707" t="s">
        <v>262</v>
      </c>
      <c r="G2269" s="710" t="s">
        <v>385</v>
      </c>
      <c r="H2269" s="709">
        <v>1</v>
      </c>
      <c r="J2269" s="697"/>
    </row>
    <row r="2270" spans="2:10" x14ac:dyDescent="0.2">
      <c r="B2270" s="707" t="str">
        <f t="shared" si="35"/>
        <v>LALAXO, SAN MARTÍN CHALCHICUAUTLA</v>
      </c>
      <c r="C2270" s="708">
        <v>39</v>
      </c>
      <c r="D2270" s="707" t="s">
        <v>2289</v>
      </c>
      <c r="E2270" s="709">
        <v>29</v>
      </c>
      <c r="F2270" s="707" t="s">
        <v>242</v>
      </c>
      <c r="G2270" s="710" t="s">
        <v>385</v>
      </c>
      <c r="H2270" s="709">
        <v>1</v>
      </c>
      <c r="J2270" s="697"/>
    </row>
    <row r="2271" spans="2:10" x14ac:dyDescent="0.2">
      <c r="B2271" s="707" t="str">
        <f t="shared" si="35"/>
        <v>LALAXTITLA, MATLAPA</v>
      </c>
      <c r="C2271" s="708">
        <v>80</v>
      </c>
      <c r="D2271" s="707" t="s">
        <v>2290</v>
      </c>
      <c r="E2271" s="709">
        <v>57</v>
      </c>
      <c r="F2271" s="707" t="s">
        <v>206</v>
      </c>
      <c r="G2271" s="710" t="s">
        <v>385</v>
      </c>
      <c r="H2271" s="709">
        <v>1</v>
      </c>
      <c r="J2271" s="697"/>
    </row>
    <row r="2272" spans="2:10" x14ac:dyDescent="0.2">
      <c r="B2272" s="707" t="str">
        <f t="shared" si="35"/>
        <v>LAMPARITO, SAN LUIS POTOSÍ</v>
      </c>
      <c r="C2272" s="708">
        <v>405</v>
      </c>
      <c r="D2272" s="707" t="s">
        <v>2291</v>
      </c>
      <c r="E2272" s="709">
        <v>28</v>
      </c>
      <c r="F2272" s="707" t="s">
        <v>239</v>
      </c>
      <c r="G2272" s="710" t="s">
        <v>385</v>
      </c>
      <c r="H2272" s="709">
        <v>1</v>
      </c>
      <c r="J2272" s="697"/>
    </row>
    <row r="2273" spans="2:10" x14ac:dyDescent="0.2">
      <c r="B2273" s="707" t="str">
        <f t="shared" si="35"/>
        <v>LANASH (EL NARANJAL), SAN ANTONIO</v>
      </c>
      <c r="C2273" s="708">
        <v>52</v>
      </c>
      <c r="D2273" s="707" t="s">
        <v>2292</v>
      </c>
      <c r="E2273" s="709">
        <v>26</v>
      </c>
      <c r="F2273" s="707" t="s">
        <v>230</v>
      </c>
      <c r="G2273" s="710" t="s">
        <v>385</v>
      </c>
      <c r="H2273" s="709">
        <v>1</v>
      </c>
      <c r="J2273" s="697"/>
    </row>
    <row r="2274" spans="2:10" x14ac:dyDescent="0.2">
      <c r="B2274" s="707" t="str">
        <f t="shared" si="35"/>
        <v>LANIM, AQUISMÓN</v>
      </c>
      <c r="C2274" s="708">
        <v>103</v>
      </c>
      <c r="D2274" s="707" t="s">
        <v>2293</v>
      </c>
      <c r="E2274" s="709">
        <v>3</v>
      </c>
      <c r="F2274" s="707" t="s">
        <v>146</v>
      </c>
      <c r="G2274" s="710" t="s">
        <v>385</v>
      </c>
      <c r="H2274" s="709">
        <v>1</v>
      </c>
      <c r="J2274" s="697"/>
    </row>
    <row r="2275" spans="2:10" x14ac:dyDescent="0.2">
      <c r="B2275" s="707" t="str">
        <f t="shared" si="35"/>
        <v>LANIM, TAMPAMOLÓN CORONA</v>
      </c>
      <c r="C2275" s="708">
        <v>46</v>
      </c>
      <c r="D2275" s="707" t="s">
        <v>2293</v>
      </c>
      <c r="E2275" s="709">
        <v>39</v>
      </c>
      <c r="F2275" s="707" t="s">
        <v>276</v>
      </c>
      <c r="G2275" s="710" t="s">
        <v>385</v>
      </c>
      <c r="H2275" s="709">
        <v>1</v>
      </c>
      <c r="J2275" s="697"/>
    </row>
    <row r="2276" spans="2:10" x14ac:dyDescent="0.2">
      <c r="B2276" s="707" t="str">
        <f t="shared" si="35"/>
        <v>LAS ABRITAS, EL NARANJO</v>
      </c>
      <c r="C2276" s="708">
        <v>3</v>
      </c>
      <c r="D2276" s="707" t="s">
        <v>2294</v>
      </c>
      <c r="E2276" s="709">
        <v>58</v>
      </c>
      <c r="F2276" s="707" t="s">
        <v>190</v>
      </c>
      <c r="G2276" s="710" t="s">
        <v>385</v>
      </c>
      <c r="H2276" s="709">
        <v>1</v>
      </c>
      <c r="J2276" s="697"/>
    </row>
    <row r="2277" spans="2:10" x14ac:dyDescent="0.2">
      <c r="B2277" s="707" t="str">
        <f t="shared" si="35"/>
        <v>LAS ACAMAYAS, SAN MARTÍN CHALCHICUAUTLA</v>
      </c>
      <c r="C2277" s="708">
        <v>2</v>
      </c>
      <c r="D2277" s="707" t="s">
        <v>2295</v>
      </c>
      <c r="E2277" s="709">
        <v>29</v>
      </c>
      <c r="F2277" s="707" t="s">
        <v>242</v>
      </c>
      <c r="G2277" s="710" t="s">
        <v>385</v>
      </c>
      <c r="H2277" s="709">
        <v>1</v>
      </c>
      <c r="J2277" s="697"/>
    </row>
    <row r="2278" spans="2:10" x14ac:dyDescent="0.2">
      <c r="B2278" s="707" t="str">
        <f t="shared" si="35"/>
        <v>LAS ADJUNTAS DE BAGRES, RIOVERDE</v>
      </c>
      <c r="C2278" s="708">
        <v>3</v>
      </c>
      <c r="D2278" s="707" t="s">
        <v>2296</v>
      </c>
      <c r="E2278" s="709">
        <v>24</v>
      </c>
      <c r="F2278" s="707" t="s">
        <v>175</v>
      </c>
      <c r="G2278" s="710" t="s">
        <v>385</v>
      </c>
      <c r="H2278" s="709">
        <v>1</v>
      </c>
      <c r="J2278" s="697"/>
    </row>
    <row r="2279" spans="2:10" x14ac:dyDescent="0.2">
      <c r="B2279" s="707" t="str">
        <f t="shared" si="35"/>
        <v>LAS ADJUNTAS DEL MINERO, TIERRA NUEVA</v>
      </c>
      <c r="C2279" s="708">
        <v>2</v>
      </c>
      <c r="D2279" s="707" t="s">
        <v>2297</v>
      </c>
      <c r="E2279" s="709">
        <v>43</v>
      </c>
      <c r="F2279" s="707" t="s">
        <v>293</v>
      </c>
      <c r="G2279" s="710" t="s">
        <v>385</v>
      </c>
      <c r="H2279" s="709">
        <v>1</v>
      </c>
      <c r="J2279" s="697"/>
    </row>
    <row r="2280" spans="2:10" x14ac:dyDescent="0.2">
      <c r="B2280" s="707" t="str">
        <f t="shared" si="35"/>
        <v>LAS ADJUNTAS DEL TORO, SANTA MARÍA DEL RÍO</v>
      </c>
      <c r="C2280" s="708">
        <v>3</v>
      </c>
      <c r="D2280" s="707" t="s">
        <v>2298</v>
      </c>
      <c r="E2280" s="709">
        <v>32</v>
      </c>
      <c r="F2280" s="707" t="s">
        <v>257</v>
      </c>
      <c r="G2280" s="710" t="s">
        <v>385</v>
      </c>
      <c r="H2280" s="709">
        <v>1</v>
      </c>
      <c r="J2280" s="697"/>
    </row>
    <row r="2281" spans="2:10" x14ac:dyDescent="0.2">
      <c r="B2281" s="707" t="str">
        <f t="shared" si="35"/>
        <v>LAS ADJUNTAS, CATORCE</v>
      </c>
      <c r="C2281" s="708">
        <v>2</v>
      </c>
      <c r="D2281" s="707" t="s">
        <v>2299</v>
      </c>
      <c r="E2281" s="709">
        <v>6</v>
      </c>
      <c r="F2281" s="707" t="s">
        <v>580</v>
      </c>
      <c r="G2281" s="710" t="s">
        <v>385</v>
      </c>
      <c r="H2281" s="709">
        <v>1</v>
      </c>
      <c r="J2281" s="697"/>
    </row>
    <row r="2282" spans="2:10" x14ac:dyDescent="0.2">
      <c r="B2282" s="707" t="str">
        <f t="shared" si="35"/>
        <v>LAS ADJUNTAS, CATORCE</v>
      </c>
      <c r="C2282" s="708">
        <v>84</v>
      </c>
      <c r="D2282" s="707" t="s">
        <v>2299</v>
      </c>
      <c r="E2282" s="709">
        <v>6</v>
      </c>
      <c r="F2282" s="707" t="s">
        <v>580</v>
      </c>
      <c r="G2282" s="710" t="s">
        <v>385</v>
      </c>
      <c r="H2282" s="709">
        <v>1</v>
      </c>
      <c r="J2282" s="697"/>
    </row>
    <row r="2283" spans="2:10" x14ac:dyDescent="0.2">
      <c r="B2283" s="707" t="str">
        <f t="shared" si="35"/>
        <v>LAS ADJUNTAS, CIUDAD FERNÁNDEZ</v>
      </c>
      <c r="C2283" s="708">
        <v>95</v>
      </c>
      <c r="D2283" s="707" t="s">
        <v>2299</v>
      </c>
      <c r="E2283" s="709">
        <v>11</v>
      </c>
      <c r="F2283" s="707" t="s">
        <v>177</v>
      </c>
      <c r="G2283" s="710" t="s">
        <v>385</v>
      </c>
      <c r="H2283" s="709">
        <v>1</v>
      </c>
      <c r="J2283" s="697"/>
    </row>
    <row r="2284" spans="2:10" x14ac:dyDescent="0.2">
      <c r="B2284" s="707" t="str">
        <f t="shared" si="35"/>
        <v>LAS ADJUNTAS, RIOVERDE</v>
      </c>
      <c r="C2284" s="708">
        <v>2</v>
      </c>
      <c r="D2284" s="707" t="s">
        <v>2299</v>
      </c>
      <c r="E2284" s="709">
        <v>24</v>
      </c>
      <c r="F2284" s="707" t="s">
        <v>175</v>
      </c>
      <c r="G2284" s="710" t="s">
        <v>385</v>
      </c>
      <c r="H2284" s="709">
        <v>1</v>
      </c>
      <c r="J2284" s="697"/>
    </row>
    <row r="2285" spans="2:10" x14ac:dyDescent="0.2">
      <c r="B2285" s="707" t="str">
        <f t="shared" si="35"/>
        <v>LAS ADJUNTAS, SAN ANTONIO</v>
      </c>
      <c r="C2285" s="708">
        <v>26</v>
      </c>
      <c r="D2285" s="707" t="s">
        <v>2299</v>
      </c>
      <c r="E2285" s="709">
        <v>26</v>
      </c>
      <c r="F2285" s="707" t="s">
        <v>230</v>
      </c>
      <c r="G2285" s="710" t="s">
        <v>385</v>
      </c>
      <c r="H2285" s="709">
        <v>1</v>
      </c>
      <c r="J2285" s="697"/>
    </row>
    <row r="2286" spans="2:10" x14ac:dyDescent="0.2">
      <c r="B2286" s="707" t="str">
        <f t="shared" si="35"/>
        <v>LAS ADJUNTAS, SANTA MARÍA DEL RÍO</v>
      </c>
      <c r="C2286" s="708">
        <v>4</v>
      </c>
      <c r="D2286" s="707" t="s">
        <v>2299</v>
      </c>
      <c r="E2286" s="709">
        <v>32</v>
      </c>
      <c r="F2286" s="707" t="s">
        <v>257</v>
      </c>
      <c r="G2286" s="710" t="s">
        <v>385</v>
      </c>
      <c r="H2286" s="709">
        <v>1</v>
      </c>
      <c r="J2286" s="697"/>
    </row>
    <row r="2287" spans="2:10" x14ac:dyDescent="0.2">
      <c r="B2287" s="707" t="str">
        <f t="shared" si="35"/>
        <v>LAS ADJUNTAS, XILITLA</v>
      </c>
      <c r="C2287" s="708">
        <v>281</v>
      </c>
      <c r="D2287" s="707" t="s">
        <v>2299</v>
      </c>
      <c r="E2287" s="709">
        <v>54</v>
      </c>
      <c r="F2287" s="707" t="s">
        <v>326</v>
      </c>
      <c r="G2287" s="710" t="s">
        <v>385</v>
      </c>
      <c r="H2287" s="709">
        <v>1</v>
      </c>
      <c r="J2287" s="697"/>
    </row>
    <row r="2288" spans="2:10" x14ac:dyDescent="0.2">
      <c r="B2288" s="707" t="str">
        <f t="shared" si="35"/>
        <v>LAS AGUILILLAS, ZARAGOZA</v>
      </c>
      <c r="C2288" s="708">
        <v>167</v>
      </c>
      <c r="D2288" s="707" t="s">
        <v>2300</v>
      </c>
      <c r="E2288" s="709">
        <v>55</v>
      </c>
      <c r="F2288" s="707" t="s">
        <v>476</v>
      </c>
      <c r="G2288" s="710" t="s">
        <v>385</v>
      </c>
      <c r="H2288" s="709">
        <v>1</v>
      </c>
      <c r="J2288" s="697"/>
    </row>
    <row r="2289" spans="2:10" x14ac:dyDescent="0.2">
      <c r="B2289" s="707" t="str">
        <f t="shared" si="35"/>
        <v>LAS ALBERCAS, RIOVERDE</v>
      </c>
      <c r="C2289" s="708">
        <v>234</v>
      </c>
      <c r="D2289" s="707" t="s">
        <v>2301</v>
      </c>
      <c r="E2289" s="709">
        <v>24</v>
      </c>
      <c r="F2289" s="707" t="s">
        <v>175</v>
      </c>
      <c r="G2289" s="710" t="s">
        <v>385</v>
      </c>
      <c r="H2289" s="709">
        <v>1</v>
      </c>
      <c r="J2289" s="697"/>
    </row>
    <row r="2290" spans="2:10" x14ac:dyDescent="0.2">
      <c r="B2290" s="707" t="str">
        <f t="shared" si="35"/>
        <v>LAS ALTEÑAS, MOCTEZUMA</v>
      </c>
      <c r="C2290" s="708">
        <v>142</v>
      </c>
      <c r="D2290" s="707" t="s">
        <v>2302</v>
      </c>
      <c r="E2290" s="709">
        <v>22</v>
      </c>
      <c r="F2290" s="707" t="s">
        <v>213</v>
      </c>
      <c r="G2290" s="710" t="s">
        <v>385</v>
      </c>
      <c r="H2290" s="709">
        <v>1</v>
      </c>
      <c r="J2290" s="697"/>
    </row>
    <row r="2291" spans="2:10" x14ac:dyDescent="0.2">
      <c r="B2291" s="707" t="str">
        <f t="shared" si="35"/>
        <v>LAS AMAPOLAS, VILLA DE RAMOS</v>
      </c>
      <c r="C2291" s="708">
        <v>124</v>
      </c>
      <c r="D2291" s="707" t="s">
        <v>2303</v>
      </c>
      <c r="E2291" s="709">
        <v>49</v>
      </c>
      <c r="F2291" s="707" t="s">
        <v>216</v>
      </c>
      <c r="G2291" s="710" t="s">
        <v>385</v>
      </c>
      <c r="H2291" s="709">
        <v>1</v>
      </c>
      <c r="J2291" s="697"/>
    </row>
    <row r="2292" spans="2:10" x14ac:dyDescent="0.2">
      <c r="B2292" s="707" t="str">
        <f t="shared" si="35"/>
        <v>LAS ÁNIMAS Y ANEXAS, VILLA DE RAMOS</v>
      </c>
      <c r="C2292" s="708">
        <v>3</v>
      </c>
      <c r="D2292" s="707" t="s">
        <v>2304</v>
      </c>
      <c r="E2292" s="709">
        <v>49</v>
      </c>
      <c r="F2292" s="707" t="s">
        <v>216</v>
      </c>
      <c r="G2292" s="710" t="s">
        <v>385</v>
      </c>
      <c r="H2292" s="709">
        <v>1</v>
      </c>
      <c r="J2292" s="697"/>
    </row>
    <row r="2293" spans="2:10" x14ac:dyDescent="0.2">
      <c r="B2293" s="707" t="str">
        <f t="shared" si="35"/>
        <v>LAS ÁNIMAS, AQUISMÓN</v>
      </c>
      <c r="C2293" s="708">
        <v>232</v>
      </c>
      <c r="D2293" s="707" t="s">
        <v>2305</v>
      </c>
      <c r="E2293" s="709">
        <v>3</v>
      </c>
      <c r="F2293" s="707" t="s">
        <v>146</v>
      </c>
      <c r="G2293" s="710" t="s">
        <v>385</v>
      </c>
      <c r="H2293" s="709">
        <v>1</v>
      </c>
      <c r="J2293" s="697"/>
    </row>
    <row r="2294" spans="2:10" x14ac:dyDescent="0.2">
      <c r="B2294" s="707" t="str">
        <f t="shared" si="35"/>
        <v>LAS ARGANAS, XILITLA</v>
      </c>
      <c r="C2294" s="708">
        <v>128</v>
      </c>
      <c r="D2294" s="707" t="s">
        <v>2306</v>
      </c>
      <c r="E2294" s="709">
        <v>54</v>
      </c>
      <c r="F2294" s="707" t="s">
        <v>326</v>
      </c>
      <c r="G2294" s="710" t="s">
        <v>385</v>
      </c>
      <c r="H2294" s="709">
        <v>1</v>
      </c>
      <c r="J2294" s="697"/>
    </row>
    <row r="2295" spans="2:10" x14ac:dyDescent="0.2">
      <c r="B2295" s="707" t="str">
        <f t="shared" si="35"/>
        <v>LAS ARMAS, TANCANHUITZ</v>
      </c>
      <c r="C2295" s="708">
        <v>4</v>
      </c>
      <c r="D2295" s="707" t="s">
        <v>2307</v>
      </c>
      <c r="E2295" s="709">
        <v>12</v>
      </c>
      <c r="F2295" s="707" t="s">
        <v>252</v>
      </c>
      <c r="G2295" s="710" t="s">
        <v>385</v>
      </c>
      <c r="H2295" s="709">
        <v>1</v>
      </c>
      <c r="J2295" s="697"/>
    </row>
    <row r="2296" spans="2:10" x14ac:dyDescent="0.2">
      <c r="B2296" s="707" t="str">
        <f t="shared" si="35"/>
        <v>LAS ATRAVESADAS, CHARCAS</v>
      </c>
      <c r="C2296" s="708">
        <v>173</v>
      </c>
      <c r="D2296" s="707" t="s">
        <v>2308</v>
      </c>
      <c r="E2296" s="709">
        <v>15</v>
      </c>
      <c r="F2296" s="707" t="s">
        <v>167</v>
      </c>
      <c r="G2296" s="710" t="s">
        <v>385</v>
      </c>
      <c r="H2296" s="709">
        <v>1</v>
      </c>
      <c r="J2296" s="697"/>
    </row>
    <row r="2297" spans="2:10" x14ac:dyDescent="0.2">
      <c r="B2297" s="707" t="str">
        <f t="shared" si="35"/>
        <v>LAS BORRACHAS, ZARAGOZA</v>
      </c>
      <c r="C2297" s="708">
        <v>135</v>
      </c>
      <c r="D2297" s="707" t="s">
        <v>2309</v>
      </c>
      <c r="E2297" s="709">
        <v>55</v>
      </c>
      <c r="F2297" s="707" t="s">
        <v>476</v>
      </c>
      <c r="G2297" s="710" t="s">
        <v>385</v>
      </c>
      <c r="H2297" s="709">
        <v>1</v>
      </c>
      <c r="J2297" s="697"/>
    </row>
    <row r="2298" spans="2:10" x14ac:dyDescent="0.2">
      <c r="B2298" s="707" t="str">
        <f t="shared" si="35"/>
        <v>LAS CABAÑAS, TAMAZUNCHALE</v>
      </c>
      <c r="C2298" s="708">
        <v>234</v>
      </c>
      <c r="D2298" s="707" t="s">
        <v>2310</v>
      </c>
      <c r="E2298" s="709">
        <v>37</v>
      </c>
      <c r="F2298" s="707" t="s">
        <v>262</v>
      </c>
      <c r="G2298" s="710" t="s">
        <v>385</v>
      </c>
      <c r="H2298" s="709">
        <v>1</v>
      </c>
      <c r="J2298" s="697"/>
    </row>
    <row r="2299" spans="2:10" x14ac:dyDescent="0.2">
      <c r="B2299" s="707" t="str">
        <f t="shared" si="35"/>
        <v>LAS CANOAS, CÁRDENAS</v>
      </c>
      <c r="C2299" s="708">
        <v>6</v>
      </c>
      <c r="D2299" s="707" t="s">
        <v>2311</v>
      </c>
      <c r="E2299" s="709">
        <v>5</v>
      </c>
      <c r="F2299" s="707" t="s">
        <v>152</v>
      </c>
      <c r="G2299" s="710" t="s">
        <v>385</v>
      </c>
      <c r="H2299" s="709">
        <v>1</v>
      </c>
      <c r="J2299" s="697"/>
    </row>
    <row r="2300" spans="2:10" x14ac:dyDescent="0.2">
      <c r="B2300" s="707" t="str">
        <f t="shared" si="35"/>
        <v>LAS CANOAS, RAYÓN</v>
      </c>
      <c r="C2300" s="708">
        <v>10</v>
      </c>
      <c r="D2300" s="707" t="s">
        <v>2311</v>
      </c>
      <c r="E2300" s="709">
        <v>23</v>
      </c>
      <c r="F2300" s="707" t="s">
        <v>218</v>
      </c>
      <c r="G2300" s="710" t="s">
        <v>385</v>
      </c>
      <c r="H2300" s="709">
        <v>1</v>
      </c>
      <c r="J2300" s="697"/>
    </row>
    <row r="2301" spans="2:10" x14ac:dyDescent="0.2">
      <c r="B2301" s="707" t="str">
        <f t="shared" si="35"/>
        <v>LAS CAPILLAS, SOLEDAD DE GRACIANO SÁNCHEZ</v>
      </c>
      <c r="C2301" s="708">
        <v>56</v>
      </c>
      <c r="D2301" s="707" t="s">
        <v>2312</v>
      </c>
      <c r="E2301" s="709">
        <v>35</v>
      </c>
      <c r="F2301" s="707" t="s">
        <v>264</v>
      </c>
      <c r="G2301" s="710" t="s">
        <v>385</v>
      </c>
      <c r="H2301" s="709">
        <v>1</v>
      </c>
      <c r="J2301" s="697"/>
    </row>
    <row r="2302" spans="2:10" x14ac:dyDescent="0.2">
      <c r="B2302" s="707" t="str">
        <f t="shared" si="35"/>
        <v>LAS CASTILLAS, TIERRA NUEVA</v>
      </c>
      <c r="C2302" s="708">
        <v>23</v>
      </c>
      <c r="D2302" s="707" t="s">
        <v>2313</v>
      </c>
      <c r="E2302" s="709">
        <v>43</v>
      </c>
      <c r="F2302" s="707" t="s">
        <v>293</v>
      </c>
      <c r="G2302" s="710" t="s">
        <v>385</v>
      </c>
      <c r="H2302" s="709">
        <v>1</v>
      </c>
      <c r="J2302" s="697"/>
    </row>
    <row r="2303" spans="2:10" x14ac:dyDescent="0.2">
      <c r="B2303" s="707" t="str">
        <f t="shared" si="35"/>
        <v>LAS CHACAS, TAMAZUNCHALE</v>
      </c>
      <c r="C2303" s="708">
        <v>218</v>
      </c>
      <c r="D2303" s="707" t="s">
        <v>2314</v>
      </c>
      <c r="E2303" s="709">
        <v>37</v>
      </c>
      <c r="F2303" s="707" t="s">
        <v>262</v>
      </c>
      <c r="G2303" s="710" t="s">
        <v>385</v>
      </c>
      <c r="H2303" s="709">
        <v>1</v>
      </c>
      <c r="J2303" s="697"/>
    </row>
    <row r="2304" spans="2:10" x14ac:dyDescent="0.2">
      <c r="B2304" s="707" t="str">
        <f t="shared" si="35"/>
        <v>LAS CHACHALACAS, TAMAZUNCHALE</v>
      </c>
      <c r="C2304" s="708">
        <v>179</v>
      </c>
      <c r="D2304" s="707" t="s">
        <v>2315</v>
      </c>
      <c r="E2304" s="709">
        <v>37</v>
      </c>
      <c r="F2304" s="707" t="s">
        <v>262</v>
      </c>
      <c r="G2304" s="710" t="s">
        <v>385</v>
      </c>
      <c r="H2304" s="709">
        <v>1</v>
      </c>
      <c r="J2304" s="697"/>
    </row>
    <row r="2305" spans="2:10" x14ac:dyDescent="0.2">
      <c r="B2305" s="707" t="str">
        <f t="shared" si="35"/>
        <v>LAS CHOCHAS, CIUDAD VALLES</v>
      </c>
      <c r="C2305" s="708">
        <v>315</v>
      </c>
      <c r="D2305" s="707" t="s">
        <v>2316</v>
      </c>
      <c r="E2305" s="709">
        <v>13</v>
      </c>
      <c r="F2305" s="707" t="s">
        <v>181</v>
      </c>
      <c r="G2305" s="710" t="s">
        <v>385</v>
      </c>
      <c r="H2305" s="709">
        <v>1</v>
      </c>
      <c r="J2305" s="697"/>
    </row>
    <row r="2306" spans="2:10" x14ac:dyDescent="0.2">
      <c r="B2306" s="707" t="str">
        <f t="shared" si="35"/>
        <v>LAS COLONIAS (COLONIA JUÁREZ), SALINAS</v>
      </c>
      <c r="C2306" s="708">
        <v>7</v>
      </c>
      <c r="D2306" s="707" t="s">
        <v>2317</v>
      </c>
      <c r="E2306" s="709">
        <v>25</v>
      </c>
      <c r="F2306" s="707" t="s">
        <v>165</v>
      </c>
      <c r="G2306" s="710" t="s">
        <v>385</v>
      </c>
      <c r="H2306" s="709">
        <v>1</v>
      </c>
      <c r="J2306" s="697"/>
    </row>
    <row r="2307" spans="2:10" x14ac:dyDescent="0.2">
      <c r="B2307" s="707" t="str">
        <f t="shared" si="35"/>
        <v>LAS COLORADAS, EBANO</v>
      </c>
      <c r="C2307" s="708">
        <v>45</v>
      </c>
      <c r="D2307" s="707" t="s">
        <v>2318</v>
      </c>
      <c r="E2307" s="709">
        <v>16</v>
      </c>
      <c r="F2307" s="707" t="s">
        <v>188</v>
      </c>
      <c r="G2307" s="710" t="s">
        <v>385</v>
      </c>
      <c r="H2307" s="709">
        <v>1</v>
      </c>
      <c r="J2307" s="697"/>
    </row>
    <row r="2308" spans="2:10" x14ac:dyDescent="0.2">
      <c r="B2308" s="707" t="str">
        <f t="shared" si="35"/>
        <v>LAS CRUCES, SAN NICOLÁS TOLENTINO</v>
      </c>
      <c r="C2308" s="708">
        <v>61</v>
      </c>
      <c r="D2308" s="707" t="s">
        <v>2319</v>
      </c>
      <c r="E2308" s="709">
        <v>30</v>
      </c>
      <c r="F2308" s="707" t="s">
        <v>246</v>
      </c>
      <c r="G2308" s="710" t="s">
        <v>385</v>
      </c>
      <c r="H2308" s="709">
        <v>1</v>
      </c>
      <c r="J2308" s="697"/>
    </row>
    <row r="2309" spans="2:10" x14ac:dyDescent="0.2">
      <c r="B2309" s="707" t="str">
        <f t="shared" si="35"/>
        <v>LAS CRUCITAS, ALAQUINES</v>
      </c>
      <c r="C2309" s="708">
        <v>9</v>
      </c>
      <c r="D2309" s="707" t="s">
        <v>2320</v>
      </c>
      <c r="E2309" s="709">
        <v>2</v>
      </c>
      <c r="F2309" s="707" t="s">
        <v>144</v>
      </c>
      <c r="G2309" s="710" t="s">
        <v>385</v>
      </c>
      <c r="H2309" s="709">
        <v>1</v>
      </c>
      <c r="J2309" s="697"/>
    </row>
    <row r="2310" spans="2:10" x14ac:dyDescent="0.2">
      <c r="B2310" s="707" t="str">
        <f t="shared" ref="B2310:B2373" si="36">CONCATENATE(D2310,","," ",F2310)</f>
        <v>LAS CRUCITAS, CIUDAD VALLES</v>
      </c>
      <c r="C2310" s="708">
        <v>53</v>
      </c>
      <c r="D2310" s="707" t="s">
        <v>2320</v>
      </c>
      <c r="E2310" s="709">
        <v>13</v>
      </c>
      <c r="F2310" s="707" t="s">
        <v>181</v>
      </c>
      <c r="G2310" s="710" t="s">
        <v>385</v>
      </c>
      <c r="H2310" s="709">
        <v>1</v>
      </c>
      <c r="J2310" s="697"/>
    </row>
    <row r="2311" spans="2:10" x14ac:dyDescent="0.2">
      <c r="B2311" s="707" t="str">
        <f t="shared" si="36"/>
        <v>LAS CRUCITAS, XILITLA</v>
      </c>
      <c r="C2311" s="708">
        <v>111</v>
      </c>
      <c r="D2311" s="707" t="s">
        <v>2320</v>
      </c>
      <c r="E2311" s="709">
        <v>54</v>
      </c>
      <c r="F2311" s="707" t="s">
        <v>326</v>
      </c>
      <c r="G2311" s="710" t="s">
        <v>385</v>
      </c>
      <c r="H2311" s="709">
        <v>1</v>
      </c>
      <c r="J2311" s="697"/>
    </row>
    <row r="2312" spans="2:10" x14ac:dyDescent="0.2">
      <c r="B2312" s="707" t="str">
        <f t="shared" si="36"/>
        <v>LAS CUEVAS, AXTLA DE TERRAZAS</v>
      </c>
      <c r="C2312" s="708">
        <v>20</v>
      </c>
      <c r="D2312" s="707" t="s">
        <v>2321</v>
      </c>
      <c r="E2312" s="709">
        <v>53</v>
      </c>
      <c r="F2312" s="707" t="s">
        <v>150</v>
      </c>
      <c r="G2312" s="710" t="s">
        <v>385</v>
      </c>
      <c r="H2312" s="709">
        <v>1</v>
      </c>
      <c r="J2312" s="697"/>
    </row>
    <row r="2313" spans="2:10" x14ac:dyDescent="0.2">
      <c r="B2313" s="707" t="str">
        <f t="shared" si="36"/>
        <v>LAS CUEVAS, MOCTEZUMA</v>
      </c>
      <c r="C2313" s="708">
        <v>72</v>
      </c>
      <c r="D2313" s="707" t="s">
        <v>2321</v>
      </c>
      <c r="E2313" s="709">
        <v>22</v>
      </c>
      <c r="F2313" s="707" t="s">
        <v>213</v>
      </c>
      <c r="G2313" s="710" t="s">
        <v>385</v>
      </c>
      <c r="H2313" s="709">
        <v>1</v>
      </c>
      <c r="J2313" s="697"/>
    </row>
    <row r="2314" spans="2:10" x14ac:dyDescent="0.2">
      <c r="B2314" s="713" t="str">
        <f t="shared" si="36"/>
        <v>LAS CUIJAS (CHAUTE), SAN LUIS POTOSÍ</v>
      </c>
      <c r="C2314" s="714">
        <v>421</v>
      </c>
      <c r="D2314" s="713" t="s">
        <v>2322</v>
      </c>
      <c r="E2314" s="715">
        <v>28</v>
      </c>
      <c r="F2314" s="713" t="s">
        <v>239</v>
      </c>
      <c r="G2314" s="716" t="s">
        <v>386</v>
      </c>
      <c r="H2314" s="715">
        <v>2</v>
      </c>
      <c r="J2314" s="697"/>
    </row>
    <row r="2315" spans="2:10" x14ac:dyDescent="0.2">
      <c r="B2315" s="707" t="str">
        <f t="shared" si="36"/>
        <v>LAS ENRAMADAS, AHUALULCO</v>
      </c>
      <c r="C2315" s="708">
        <v>65</v>
      </c>
      <c r="D2315" s="707" t="s">
        <v>2323</v>
      </c>
      <c r="E2315" s="709">
        <v>1</v>
      </c>
      <c r="F2315" s="707" t="s">
        <v>202</v>
      </c>
      <c r="G2315" s="710" t="s">
        <v>385</v>
      </c>
      <c r="H2315" s="709">
        <v>1</v>
      </c>
      <c r="J2315" s="697"/>
    </row>
    <row r="2316" spans="2:10" x14ac:dyDescent="0.2">
      <c r="B2316" s="707" t="str">
        <f t="shared" si="36"/>
        <v>LAS ENRAMADAS, SANTA MARÍA DEL RÍO</v>
      </c>
      <c r="C2316" s="708">
        <v>355</v>
      </c>
      <c r="D2316" s="707" t="s">
        <v>2323</v>
      </c>
      <c r="E2316" s="709">
        <v>32</v>
      </c>
      <c r="F2316" s="707" t="s">
        <v>257</v>
      </c>
      <c r="G2316" s="710" t="s">
        <v>385</v>
      </c>
      <c r="H2316" s="709">
        <v>1</v>
      </c>
      <c r="J2316" s="697"/>
    </row>
    <row r="2317" spans="2:10" x14ac:dyDescent="0.2">
      <c r="B2317" s="707" t="str">
        <f t="shared" si="36"/>
        <v>LAS ENRAMADAS, VILLA JUÁREZ</v>
      </c>
      <c r="C2317" s="708">
        <v>7</v>
      </c>
      <c r="D2317" s="707" t="s">
        <v>2323</v>
      </c>
      <c r="E2317" s="709">
        <v>52</v>
      </c>
      <c r="F2317" s="707" t="s">
        <v>324</v>
      </c>
      <c r="G2317" s="710" t="s">
        <v>385</v>
      </c>
      <c r="H2317" s="709">
        <v>1</v>
      </c>
      <c r="J2317" s="697"/>
    </row>
    <row r="2318" spans="2:10" x14ac:dyDescent="0.2">
      <c r="B2318" s="707" t="str">
        <f t="shared" si="36"/>
        <v>LAS ENRAMADITAS, RIOVERDE</v>
      </c>
      <c r="C2318" s="708">
        <v>177</v>
      </c>
      <c r="D2318" s="707" t="s">
        <v>2324</v>
      </c>
      <c r="E2318" s="709">
        <v>24</v>
      </c>
      <c r="F2318" s="707" t="s">
        <v>175</v>
      </c>
      <c r="G2318" s="710" t="s">
        <v>385</v>
      </c>
      <c r="H2318" s="709">
        <v>1</v>
      </c>
      <c r="J2318" s="697"/>
    </row>
    <row r="2319" spans="2:10" x14ac:dyDescent="0.2">
      <c r="B2319" s="707" t="str">
        <f t="shared" si="36"/>
        <v>LAS ESCOBAS, SAN LUIS POTOSÍ</v>
      </c>
      <c r="C2319" s="708">
        <v>227</v>
      </c>
      <c r="D2319" s="707" t="s">
        <v>2325</v>
      </c>
      <c r="E2319" s="709">
        <v>28</v>
      </c>
      <c r="F2319" s="707" t="s">
        <v>239</v>
      </c>
      <c r="G2319" s="710" t="s">
        <v>385</v>
      </c>
      <c r="H2319" s="709">
        <v>1</v>
      </c>
      <c r="J2319" s="697"/>
    </row>
    <row r="2320" spans="2:10" x14ac:dyDescent="0.2">
      <c r="B2320" s="707" t="str">
        <f t="shared" si="36"/>
        <v>LAS ESCOBAS, VILLA DE RAMOS</v>
      </c>
      <c r="C2320" s="708">
        <v>113</v>
      </c>
      <c r="D2320" s="707" t="s">
        <v>2325</v>
      </c>
      <c r="E2320" s="709">
        <v>49</v>
      </c>
      <c r="F2320" s="707" t="s">
        <v>216</v>
      </c>
      <c r="G2320" s="710" t="s">
        <v>385</v>
      </c>
      <c r="H2320" s="709">
        <v>1</v>
      </c>
      <c r="J2320" s="697"/>
    </row>
    <row r="2321" spans="2:10" x14ac:dyDescent="0.2">
      <c r="B2321" s="707" t="str">
        <f t="shared" si="36"/>
        <v>LAS ESTACAS, TAMAZUNCHALE</v>
      </c>
      <c r="C2321" s="708">
        <v>183</v>
      </c>
      <c r="D2321" s="707" t="s">
        <v>2326</v>
      </c>
      <c r="E2321" s="709">
        <v>37</v>
      </c>
      <c r="F2321" s="707" t="s">
        <v>262</v>
      </c>
      <c r="G2321" s="710" t="s">
        <v>385</v>
      </c>
      <c r="H2321" s="709">
        <v>1</v>
      </c>
      <c r="J2321" s="697"/>
    </row>
    <row r="2322" spans="2:10" x14ac:dyDescent="0.2">
      <c r="B2322" s="713" t="str">
        <f t="shared" si="36"/>
        <v>LAS FINCAS, CIUDAD VALLES</v>
      </c>
      <c r="C2322" s="714">
        <v>474</v>
      </c>
      <c r="D2322" s="713" t="s">
        <v>2327</v>
      </c>
      <c r="E2322" s="715">
        <v>13</v>
      </c>
      <c r="F2322" s="713" t="s">
        <v>181</v>
      </c>
      <c r="G2322" s="716" t="s">
        <v>386</v>
      </c>
      <c r="H2322" s="715">
        <v>2</v>
      </c>
      <c r="J2322" s="697"/>
    </row>
    <row r="2323" spans="2:10" x14ac:dyDescent="0.2">
      <c r="B2323" s="707" t="str">
        <f t="shared" si="36"/>
        <v>LAS FINCAS, VILLA JUÁREZ</v>
      </c>
      <c r="C2323" s="708">
        <v>8</v>
      </c>
      <c r="D2323" s="707" t="s">
        <v>2327</v>
      </c>
      <c r="E2323" s="709">
        <v>52</v>
      </c>
      <c r="F2323" s="707" t="s">
        <v>324</v>
      </c>
      <c r="G2323" s="710" t="s">
        <v>385</v>
      </c>
      <c r="H2323" s="709">
        <v>1</v>
      </c>
      <c r="J2323" s="697"/>
    </row>
    <row r="2324" spans="2:10" x14ac:dyDescent="0.2">
      <c r="B2324" s="707" t="str">
        <f t="shared" si="36"/>
        <v>LAS FLORES, AXTLA DE TERRAZAS</v>
      </c>
      <c r="C2324" s="708">
        <v>29</v>
      </c>
      <c r="D2324" s="707" t="s">
        <v>2328</v>
      </c>
      <c r="E2324" s="709">
        <v>53</v>
      </c>
      <c r="F2324" s="707" t="s">
        <v>150</v>
      </c>
      <c r="G2324" s="710" t="s">
        <v>385</v>
      </c>
      <c r="H2324" s="709">
        <v>1</v>
      </c>
      <c r="J2324" s="697"/>
    </row>
    <row r="2325" spans="2:10" x14ac:dyDescent="0.2">
      <c r="B2325" s="707" t="str">
        <f t="shared" si="36"/>
        <v>LAS FLORES, CIUDAD VALLES</v>
      </c>
      <c r="C2325" s="708">
        <v>79</v>
      </c>
      <c r="D2325" s="707" t="s">
        <v>2328</v>
      </c>
      <c r="E2325" s="709">
        <v>13</v>
      </c>
      <c r="F2325" s="707" t="s">
        <v>181</v>
      </c>
      <c r="G2325" s="710" t="s">
        <v>385</v>
      </c>
      <c r="H2325" s="709">
        <v>1</v>
      </c>
      <c r="J2325" s="697"/>
    </row>
    <row r="2326" spans="2:10" x14ac:dyDescent="0.2">
      <c r="B2326" s="707" t="str">
        <f t="shared" si="36"/>
        <v>LAS FLORES, CIUDAD VALLES</v>
      </c>
      <c r="C2326" s="708">
        <v>494</v>
      </c>
      <c r="D2326" s="707" t="s">
        <v>2328</v>
      </c>
      <c r="E2326" s="709">
        <v>13</v>
      </c>
      <c r="F2326" s="707" t="s">
        <v>181</v>
      </c>
      <c r="G2326" s="710" t="s">
        <v>385</v>
      </c>
      <c r="H2326" s="709">
        <v>1</v>
      </c>
      <c r="J2326" s="697"/>
    </row>
    <row r="2327" spans="2:10" x14ac:dyDescent="0.2">
      <c r="B2327" s="707" t="str">
        <f t="shared" si="36"/>
        <v>LAS GARZAS, TAMASOPO</v>
      </c>
      <c r="C2327" s="708">
        <v>307</v>
      </c>
      <c r="D2327" s="707" t="s">
        <v>2329</v>
      </c>
      <c r="E2327" s="709">
        <v>36</v>
      </c>
      <c r="F2327" s="707" t="s">
        <v>259</v>
      </c>
      <c r="G2327" s="710" t="s">
        <v>385</v>
      </c>
      <c r="H2327" s="709">
        <v>1</v>
      </c>
      <c r="J2327" s="697"/>
    </row>
    <row r="2328" spans="2:10" x14ac:dyDescent="0.2">
      <c r="B2328" s="707" t="str">
        <f t="shared" si="36"/>
        <v>LAS GAVIAS, CIUDAD DEL MAÍZ</v>
      </c>
      <c r="C2328" s="708">
        <v>39</v>
      </c>
      <c r="D2328" s="707" t="s">
        <v>2330</v>
      </c>
      <c r="E2328" s="709">
        <v>10</v>
      </c>
      <c r="F2328" s="707" t="s">
        <v>172</v>
      </c>
      <c r="G2328" s="710" t="s">
        <v>385</v>
      </c>
      <c r="H2328" s="709">
        <v>1</v>
      </c>
      <c r="J2328" s="697"/>
    </row>
    <row r="2329" spans="2:10" x14ac:dyDescent="0.2">
      <c r="B2329" s="707" t="str">
        <f t="shared" si="36"/>
        <v>LAS GOLONDRINAS, SAN NICOLÁS TOLENTINO</v>
      </c>
      <c r="C2329" s="708">
        <v>19</v>
      </c>
      <c r="D2329" s="707" t="s">
        <v>2331</v>
      </c>
      <c r="E2329" s="709">
        <v>30</v>
      </c>
      <c r="F2329" s="707" t="s">
        <v>246</v>
      </c>
      <c r="G2329" s="710" t="s">
        <v>385</v>
      </c>
      <c r="H2329" s="709">
        <v>1</v>
      </c>
      <c r="J2329" s="697"/>
    </row>
    <row r="2330" spans="2:10" x14ac:dyDescent="0.2">
      <c r="B2330" s="707" t="str">
        <f t="shared" si="36"/>
        <v>LAS GRULLAS, RIOVERDE</v>
      </c>
      <c r="C2330" s="708">
        <v>488</v>
      </c>
      <c r="D2330" s="707" t="s">
        <v>2332</v>
      </c>
      <c r="E2330" s="709">
        <v>24</v>
      </c>
      <c r="F2330" s="707" t="s">
        <v>175</v>
      </c>
      <c r="G2330" s="710" t="s">
        <v>385</v>
      </c>
      <c r="H2330" s="709">
        <v>1</v>
      </c>
      <c r="J2330" s="697"/>
    </row>
    <row r="2331" spans="2:10" x14ac:dyDescent="0.2">
      <c r="B2331" s="707" t="str">
        <f t="shared" si="36"/>
        <v>LAS GUALUPAS, VILLA DE REYES</v>
      </c>
      <c r="C2331" s="708">
        <v>64</v>
      </c>
      <c r="D2331" s="707" t="s">
        <v>2333</v>
      </c>
      <c r="E2331" s="709">
        <v>50</v>
      </c>
      <c r="F2331" s="707" t="s">
        <v>208</v>
      </c>
      <c r="G2331" s="710" t="s">
        <v>385</v>
      </c>
      <c r="H2331" s="709">
        <v>1</v>
      </c>
      <c r="J2331" s="697"/>
    </row>
    <row r="2332" spans="2:10" x14ac:dyDescent="0.2">
      <c r="B2332" s="707" t="str">
        <f t="shared" si="36"/>
        <v>LAS GUAPAS, RAYÓN</v>
      </c>
      <c r="C2332" s="708">
        <v>15</v>
      </c>
      <c r="D2332" s="707" t="s">
        <v>2334</v>
      </c>
      <c r="E2332" s="709">
        <v>23</v>
      </c>
      <c r="F2332" s="707" t="s">
        <v>218</v>
      </c>
      <c r="G2332" s="710" t="s">
        <v>385</v>
      </c>
      <c r="H2332" s="709">
        <v>1</v>
      </c>
      <c r="J2332" s="697"/>
    </row>
    <row r="2333" spans="2:10" x14ac:dyDescent="0.2">
      <c r="B2333" s="707" t="str">
        <f t="shared" si="36"/>
        <v>LAS GUAYABITAS, RIOVERDE</v>
      </c>
      <c r="C2333" s="708">
        <v>160</v>
      </c>
      <c r="D2333" s="707" t="s">
        <v>2335</v>
      </c>
      <c r="E2333" s="709">
        <v>24</v>
      </c>
      <c r="F2333" s="707" t="s">
        <v>175</v>
      </c>
      <c r="G2333" s="710" t="s">
        <v>385</v>
      </c>
      <c r="H2333" s="709">
        <v>1</v>
      </c>
      <c r="J2333" s="697"/>
    </row>
    <row r="2334" spans="2:10" x14ac:dyDescent="0.2">
      <c r="B2334" s="707" t="str">
        <f t="shared" si="36"/>
        <v>LAS HEROÍNAS MEXICANAS, MATEHUALA</v>
      </c>
      <c r="C2334" s="708">
        <v>275</v>
      </c>
      <c r="D2334" s="707" t="s">
        <v>2336</v>
      </c>
      <c r="E2334" s="709">
        <v>20</v>
      </c>
      <c r="F2334" s="707" t="s">
        <v>170</v>
      </c>
      <c r="G2334" s="710" t="s">
        <v>385</v>
      </c>
      <c r="H2334" s="709">
        <v>1</v>
      </c>
      <c r="J2334" s="697"/>
    </row>
    <row r="2335" spans="2:10" x14ac:dyDescent="0.2">
      <c r="B2335" s="707" t="str">
        <f t="shared" si="36"/>
        <v>LAS HUERTAS, ALAQUINES</v>
      </c>
      <c r="C2335" s="708">
        <v>41</v>
      </c>
      <c r="D2335" s="707" t="s">
        <v>2337</v>
      </c>
      <c r="E2335" s="709">
        <v>2</v>
      </c>
      <c r="F2335" s="707" t="s">
        <v>144</v>
      </c>
      <c r="G2335" s="710" t="s">
        <v>385</v>
      </c>
      <c r="H2335" s="709">
        <v>1</v>
      </c>
      <c r="J2335" s="697"/>
    </row>
    <row r="2336" spans="2:10" x14ac:dyDescent="0.2">
      <c r="B2336" s="707" t="str">
        <f t="shared" si="36"/>
        <v>LAS HUERTAS, CIUDAD VALLES</v>
      </c>
      <c r="C2336" s="708">
        <v>88</v>
      </c>
      <c r="D2336" s="707" t="s">
        <v>2337</v>
      </c>
      <c r="E2336" s="709">
        <v>13</v>
      </c>
      <c r="F2336" s="707" t="s">
        <v>181</v>
      </c>
      <c r="G2336" s="710" t="s">
        <v>385</v>
      </c>
      <c r="H2336" s="709">
        <v>1</v>
      </c>
      <c r="J2336" s="697"/>
    </row>
    <row r="2337" spans="2:10" x14ac:dyDescent="0.2">
      <c r="B2337" s="707" t="str">
        <f t="shared" si="36"/>
        <v>LAS HUERTAS, SANTA MARÍA DEL RÍO</v>
      </c>
      <c r="C2337" s="708">
        <v>359</v>
      </c>
      <c r="D2337" s="707" t="s">
        <v>2337</v>
      </c>
      <c r="E2337" s="709">
        <v>32</v>
      </c>
      <c r="F2337" s="707" t="s">
        <v>257</v>
      </c>
      <c r="G2337" s="710" t="s">
        <v>385</v>
      </c>
      <c r="H2337" s="709">
        <v>1</v>
      </c>
      <c r="J2337" s="697"/>
    </row>
    <row r="2338" spans="2:10" x14ac:dyDescent="0.2">
      <c r="B2338" s="707" t="str">
        <f t="shared" si="36"/>
        <v>LAS HUERTITAS, RIOVERDE</v>
      </c>
      <c r="C2338" s="708">
        <v>132</v>
      </c>
      <c r="D2338" s="707" t="s">
        <v>2338</v>
      </c>
      <c r="E2338" s="709">
        <v>24</v>
      </c>
      <c r="F2338" s="707" t="s">
        <v>175</v>
      </c>
      <c r="G2338" s="710" t="s">
        <v>385</v>
      </c>
      <c r="H2338" s="709">
        <v>1</v>
      </c>
      <c r="J2338" s="697"/>
    </row>
    <row r="2339" spans="2:10" x14ac:dyDescent="0.2">
      <c r="B2339" s="713" t="str">
        <f t="shared" si="36"/>
        <v>LAS JACARANDAS, TANCANHUITZ</v>
      </c>
      <c r="C2339" s="714">
        <v>164</v>
      </c>
      <c r="D2339" s="713" t="s">
        <v>2339</v>
      </c>
      <c r="E2339" s="715">
        <v>12</v>
      </c>
      <c r="F2339" s="713" t="s">
        <v>252</v>
      </c>
      <c r="G2339" s="716" t="s">
        <v>388</v>
      </c>
      <c r="H2339" s="715">
        <v>4</v>
      </c>
      <c r="J2339" s="697"/>
    </row>
    <row r="2340" spans="2:10" x14ac:dyDescent="0.2">
      <c r="B2340" s="707" t="str">
        <f t="shared" si="36"/>
        <v>LAS JARILLAS, VENADO</v>
      </c>
      <c r="C2340" s="708">
        <v>27</v>
      </c>
      <c r="D2340" s="707" t="s">
        <v>2340</v>
      </c>
      <c r="E2340" s="709">
        <v>45</v>
      </c>
      <c r="F2340" s="707" t="s">
        <v>303</v>
      </c>
      <c r="G2340" s="710" t="s">
        <v>385</v>
      </c>
      <c r="H2340" s="709">
        <v>1</v>
      </c>
      <c r="J2340" s="697"/>
    </row>
    <row r="2341" spans="2:10" x14ac:dyDescent="0.2">
      <c r="B2341" s="707" t="str">
        <f t="shared" si="36"/>
        <v>LAS JARRILLAS, SAN LUIS POTOSÍ</v>
      </c>
      <c r="C2341" s="708">
        <v>236</v>
      </c>
      <c r="D2341" s="707" t="s">
        <v>2341</v>
      </c>
      <c r="E2341" s="709">
        <v>28</v>
      </c>
      <c r="F2341" s="707" t="s">
        <v>239</v>
      </c>
      <c r="G2341" s="710" t="s">
        <v>385</v>
      </c>
      <c r="H2341" s="709">
        <v>1</v>
      </c>
      <c r="J2341" s="697"/>
    </row>
    <row r="2342" spans="2:10" x14ac:dyDescent="0.2">
      <c r="B2342" s="707" t="str">
        <f t="shared" si="36"/>
        <v>LAS JOYAS, TAMASOPO</v>
      </c>
      <c r="C2342" s="708">
        <v>149</v>
      </c>
      <c r="D2342" s="707" t="s">
        <v>2342</v>
      </c>
      <c r="E2342" s="709">
        <v>36</v>
      </c>
      <c r="F2342" s="707" t="s">
        <v>259</v>
      </c>
      <c r="G2342" s="710" t="s">
        <v>385</v>
      </c>
      <c r="H2342" s="709">
        <v>1</v>
      </c>
      <c r="J2342" s="697"/>
    </row>
    <row r="2343" spans="2:10" x14ac:dyDescent="0.2">
      <c r="B2343" s="707" t="str">
        <f t="shared" si="36"/>
        <v>LAS JOYAS, XILITLA</v>
      </c>
      <c r="C2343" s="708">
        <v>30</v>
      </c>
      <c r="D2343" s="707" t="s">
        <v>2342</v>
      </c>
      <c r="E2343" s="709">
        <v>54</v>
      </c>
      <c r="F2343" s="707" t="s">
        <v>326</v>
      </c>
      <c r="G2343" s="710" t="s">
        <v>385</v>
      </c>
      <c r="H2343" s="709">
        <v>1</v>
      </c>
      <c r="J2343" s="697"/>
    </row>
    <row r="2344" spans="2:10" x14ac:dyDescent="0.2">
      <c r="B2344" s="707" t="str">
        <f t="shared" si="36"/>
        <v>LAS LAGUNAS, GUADALCÁZAR</v>
      </c>
      <c r="C2344" s="708">
        <v>22</v>
      </c>
      <c r="D2344" s="707" t="s">
        <v>2343</v>
      </c>
      <c r="E2344" s="709">
        <v>17</v>
      </c>
      <c r="F2344" s="707" t="s">
        <v>193</v>
      </c>
      <c r="G2344" s="710" t="s">
        <v>385</v>
      </c>
      <c r="H2344" s="709">
        <v>1</v>
      </c>
      <c r="J2344" s="697"/>
    </row>
    <row r="2345" spans="2:10" x14ac:dyDescent="0.2">
      <c r="B2345" s="707" t="str">
        <f t="shared" si="36"/>
        <v>LAS LAGUNITAS, SANTA CATARINA</v>
      </c>
      <c r="C2345" s="708">
        <v>14</v>
      </c>
      <c r="D2345" s="707" t="s">
        <v>2344</v>
      </c>
      <c r="E2345" s="709">
        <v>31</v>
      </c>
      <c r="F2345" s="707" t="s">
        <v>254</v>
      </c>
      <c r="G2345" s="710" t="s">
        <v>385</v>
      </c>
      <c r="H2345" s="709">
        <v>1</v>
      </c>
      <c r="J2345" s="697"/>
    </row>
    <row r="2346" spans="2:10" x14ac:dyDescent="0.2">
      <c r="B2346" s="707" t="str">
        <f t="shared" si="36"/>
        <v>LAS LOMAS (EL PIÑAL), TAMAZUNCHALE</v>
      </c>
      <c r="C2346" s="708">
        <v>393</v>
      </c>
      <c r="D2346" s="707" t="s">
        <v>2345</v>
      </c>
      <c r="E2346" s="709">
        <v>37</v>
      </c>
      <c r="F2346" s="707" t="s">
        <v>262</v>
      </c>
      <c r="G2346" s="710" t="s">
        <v>385</v>
      </c>
      <c r="H2346" s="709">
        <v>1</v>
      </c>
      <c r="J2346" s="697"/>
    </row>
    <row r="2347" spans="2:10" x14ac:dyDescent="0.2">
      <c r="B2347" s="707" t="str">
        <f t="shared" si="36"/>
        <v>LAS LOMAS, CÁRDENAS</v>
      </c>
      <c r="C2347" s="708">
        <v>11</v>
      </c>
      <c r="D2347" s="707" t="s">
        <v>2346</v>
      </c>
      <c r="E2347" s="709">
        <v>5</v>
      </c>
      <c r="F2347" s="707" t="s">
        <v>152</v>
      </c>
      <c r="G2347" s="710" t="s">
        <v>385</v>
      </c>
      <c r="H2347" s="709">
        <v>1</v>
      </c>
      <c r="J2347" s="697"/>
    </row>
    <row r="2348" spans="2:10" x14ac:dyDescent="0.2">
      <c r="B2348" s="707" t="str">
        <f t="shared" si="36"/>
        <v>LAS LOMAS, TANQUIÁN DE ESCOBEDO</v>
      </c>
      <c r="C2348" s="708">
        <v>11</v>
      </c>
      <c r="D2348" s="707" t="s">
        <v>2346</v>
      </c>
      <c r="E2348" s="709">
        <v>42</v>
      </c>
      <c r="F2348" s="707" t="s">
        <v>289</v>
      </c>
      <c r="G2348" s="710" t="s">
        <v>385</v>
      </c>
      <c r="H2348" s="709">
        <v>1</v>
      </c>
      <c r="J2348" s="697"/>
    </row>
    <row r="2349" spans="2:10" x14ac:dyDescent="0.2">
      <c r="B2349" s="707" t="str">
        <f t="shared" si="36"/>
        <v>LAS LOMITAS, SAN LUIS POTOSÍ</v>
      </c>
      <c r="C2349" s="708">
        <v>430</v>
      </c>
      <c r="D2349" s="707" t="s">
        <v>2347</v>
      </c>
      <c r="E2349" s="709">
        <v>28</v>
      </c>
      <c r="F2349" s="707" t="s">
        <v>239</v>
      </c>
      <c r="G2349" s="710" t="s">
        <v>385</v>
      </c>
      <c r="H2349" s="709">
        <v>1</v>
      </c>
      <c r="J2349" s="697"/>
    </row>
    <row r="2350" spans="2:10" x14ac:dyDescent="0.2">
      <c r="B2350" s="707" t="str">
        <f t="shared" si="36"/>
        <v>LAS LUCÍAS, SANTA CATARINA</v>
      </c>
      <c r="C2350" s="708">
        <v>16</v>
      </c>
      <c r="D2350" s="707" t="s">
        <v>2348</v>
      </c>
      <c r="E2350" s="709">
        <v>31</v>
      </c>
      <c r="F2350" s="707" t="s">
        <v>254</v>
      </c>
      <c r="G2350" s="710" t="s">
        <v>385</v>
      </c>
      <c r="H2350" s="709">
        <v>1</v>
      </c>
      <c r="J2350" s="697"/>
    </row>
    <row r="2351" spans="2:10" x14ac:dyDescent="0.2">
      <c r="B2351" s="707" t="str">
        <f t="shared" si="36"/>
        <v>LAS MAGDALENAS, RIOVERDE</v>
      </c>
      <c r="C2351" s="708">
        <v>316</v>
      </c>
      <c r="D2351" s="707" t="s">
        <v>2349</v>
      </c>
      <c r="E2351" s="709">
        <v>24</v>
      </c>
      <c r="F2351" s="707" t="s">
        <v>175</v>
      </c>
      <c r="G2351" s="710" t="s">
        <v>385</v>
      </c>
      <c r="H2351" s="709">
        <v>1</v>
      </c>
      <c r="J2351" s="697"/>
    </row>
    <row r="2352" spans="2:10" x14ac:dyDescent="0.2">
      <c r="B2352" s="713" t="str">
        <f t="shared" si="36"/>
        <v>LAS MAJADAS, MATEHUALA</v>
      </c>
      <c r="C2352" s="714">
        <v>134</v>
      </c>
      <c r="D2352" s="713" t="s">
        <v>2350</v>
      </c>
      <c r="E2352" s="715">
        <v>20</v>
      </c>
      <c r="F2352" s="713" t="s">
        <v>170</v>
      </c>
      <c r="G2352" s="716" t="s">
        <v>386</v>
      </c>
      <c r="H2352" s="715">
        <v>2</v>
      </c>
      <c r="J2352" s="697"/>
    </row>
    <row r="2353" spans="2:10" x14ac:dyDescent="0.2">
      <c r="B2353" s="707" t="str">
        <f t="shared" si="36"/>
        <v>LAS MANGAS DOS, MEXQUITIC DE CARMONA</v>
      </c>
      <c r="C2353" s="708">
        <v>111</v>
      </c>
      <c r="D2353" s="707" t="s">
        <v>2351</v>
      </c>
      <c r="E2353" s="709">
        <v>21</v>
      </c>
      <c r="F2353" s="707" t="s">
        <v>209</v>
      </c>
      <c r="G2353" s="710" t="s">
        <v>385</v>
      </c>
      <c r="H2353" s="709">
        <v>1</v>
      </c>
      <c r="J2353" s="697"/>
    </row>
    <row r="2354" spans="2:10" x14ac:dyDescent="0.2">
      <c r="B2354" s="707" t="str">
        <f t="shared" si="36"/>
        <v>LAS MANGAS, AHUALULCO</v>
      </c>
      <c r="C2354" s="708">
        <v>23</v>
      </c>
      <c r="D2354" s="707" t="s">
        <v>2352</v>
      </c>
      <c r="E2354" s="709">
        <v>1</v>
      </c>
      <c r="F2354" s="707" t="s">
        <v>202</v>
      </c>
      <c r="G2354" s="710" t="s">
        <v>385</v>
      </c>
      <c r="H2354" s="709">
        <v>1</v>
      </c>
      <c r="J2354" s="697"/>
    </row>
    <row r="2355" spans="2:10" x14ac:dyDescent="0.2">
      <c r="B2355" s="707" t="str">
        <f t="shared" si="36"/>
        <v>LAS MANGAS, RIOVERDE</v>
      </c>
      <c r="C2355" s="708">
        <v>111</v>
      </c>
      <c r="D2355" s="707" t="s">
        <v>2352</v>
      </c>
      <c r="E2355" s="709">
        <v>24</v>
      </c>
      <c r="F2355" s="707" t="s">
        <v>175</v>
      </c>
      <c r="G2355" s="710" t="s">
        <v>385</v>
      </c>
      <c r="H2355" s="709">
        <v>1</v>
      </c>
      <c r="J2355" s="697"/>
    </row>
    <row r="2356" spans="2:10" x14ac:dyDescent="0.2">
      <c r="B2356" s="707" t="str">
        <f t="shared" si="36"/>
        <v>LAS MANGUITAS, SAN LUIS POTOSÍ</v>
      </c>
      <c r="C2356" s="708">
        <v>245</v>
      </c>
      <c r="D2356" s="707" t="s">
        <v>2353</v>
      </c>
      <c r="E2356" s="709">
        <v>28</v>
      </c>
      <c r="F2356" s="707" t="s">
        <v>239</v>
      </c>
      <c r="G2356" s="710" t="s">
        <v>385</v>
      </c>
      <c r="H2356" s="709">
        <v>1</v>
      </c>
      <c r="J2356" s="697"/>
    </row>
    <row r="2357" spans="2:10" x14ac:dyDescent="0.2">
      <c r="B2357" s="707" t="str">
        <f t="shared" si="36"/>
        <v>LAS MAÑANITAS, SAN VICENTE TANCUAYALAB</v>
      </c>
      <c r="C2357" s="708">
        <v>137</v>
      </c>
      <c r="D2357" s="707" t="s">
        <v>2354</v>
      </c>
      <c r="E2357" s="709">
        <v>34</v>
      </c>
      <c r="F2357" s="707" t="s">
        <v>250</v>
      </c>
      <c r="G2357" s="710" t="s">
        <v>385</v>
      </c>
      <c r="H2357" s="709">
        <v>1</v>
      </c>
      <c r="J2357" s="697"/>
    </row>
    <row r="2358" spans="2:10" x14ac:dyDescent="0.2">
      <c r="B2358" s="707" t="str">
        <f t="shared" si="36"/>
        <v>LAS MARAVILLAS, CERRITOS</v>
      </c>
      <c r="C2358" s="708">
        <v>45</v>
      </c>
      <c r="D2358" s="707" t="s">
        <v>2355</v>
      </c>
      <c r="E2358" s="709">
        <v>8</v>
      </c>
      <c r="F2358" s="707" t="s">
        <v>159</v>
      </c>
      <c r="G2358" s="710" t="s">
        <v>385</v>
      </c>
      <c r="H2358" s="709">
        <v>1</v>
      </c>
      <c r="J2358" s="697"/>
    </row>
    <row r="2359" spans="2:10" x14ac:dyDescent="0.2">
      <c r="B2359" s="707" t="str">
        <f t="shared" si="36"/>
        <v>LAS MÁRGARAS, RIOVERDE</v>
      </c>
      <c r="C2359" s="708">
        <v>130</v>
      </c>
      <c r="D2359" s="707" t="s">
        <v>2356</v>
      </c>
      <c r="E2359" s="709">
        <v>24</v>
      </c>
      <c r="F2359" s="707" t="s">
        <v>175</v>
      </c>
      <c r="G2359" s="710" t="s">
        <v>385</v>
      </c>
      <c r="H2359" s="709">
        <v>1</v>
      </c>
      <c r="J2359" s="697"/>
    </row>
    <row r="2360" spans="2:10" x14ac:dyDescent="0.2">
      <c r="B2360" s="707" t="str">
        <f t="shared" si="36"/>
        <v>LAS MARGARITAS, CATORCE</v>
      </c>
      <c r="C2360" s="708">
        <v>21</v>
      </c>
      <c r="D2360" s="707" t="s">
        <v>2357</v>
      </c>
      <c r="E2360" s="709">
        <v>6</v>
      </c>
      <c r="F2360" s="707" t="s">
        <v>580</v>
      </c>
      <c r="G2360" s="710" t="s">
        <v>385</v>
      </c>
      <c r="H2360" s="709">
        <v>1</v>
      </c>
      <c r="J2360" s="697"/>
    </row>
    <row r="2361" spans="2:10" x14ac:dyDescent="0.2">
      <c r="B2361" s="707" t="str">
        <f t="shared" si="36"/>
        <v>LAS MARÍAS, TAMASOPO</v>
      </c>
      <c r="C2361" s="708">
        <v>110</v>
      </c>
      <c r="D2361" s="707" t="s">
        <v>2358</v>
      </c>
      <c r="E2361" s="709">
        <v>36</v>
      </c>
      <c r="F2361" s="707" t="s">
        <v>259</v>
      </c>
      <c r="G2361" s="710" t="s">
        <v>385</v>
      </c>
      <c r="H2361" s="709">
        <v>1</v>
      </c>
      <c r="J2361" s="697"/>
    </row>
    <row r="2362" spans="2:10" x14ac:dyDescent="0.2">
      <c r="B2362" s="707" t="str">
        <f t="shared" si="36"/>
        <v>LAS MATANCILLAS, MOCTEZUMA</v>
      </c>
      <c r="C2362" s="708">
        <v>83</v>
      </c>
      <c r="D2362" s="707" t="s">
        <v>2359</v>
      </c>
      <c r="E2362" s="709">
        <v>22</v>
      </c>
      <c r="F2362" s="707" t="s">
        <v>213</v>
      </c>
      <c r="G2362" s="710" t="s">
        <v>385</v>
      </c>
      <c r="H2362" s="709">
        <v>1</v>
      </c>
      <c r="J2362" s="697"/>
    </row>
    <row r="2363" spans="2:10" x14ac:dyDescent="0.2">
      <c r="B2363" s="707" t="str">
        <f t="shared" si="36"/>
        <v>LAS MESAS (RANCHO SANTA MÓNICA), TANLAJÁS</v>
      </c>
      <c r="C2363" s="708">
        <v>52</v>
      </c>
      <c r="D2363" s="707" t="s">
        <v>2360</v>
      </c>
      <c r="E2363" s="709">
        <v>41</v>
      </c>
      <c r="F2363" s="707" t="s">
        <v>285</v>
      </c>
      <c r="G2363" s="710" t="s">
        <v>385</v>
      </c>
      <c r="H2363" s="709">
        <v>1</v>
      </c>
      <c r="J2363" s="697"/>
    </row>
    <row r="2364" spans="2:10" x14ac:dyDescent="0.2">
      <c r="B2364" s="707" t="str">
        <f t="shared" si="36"/>
        <v>LAS MESAS DE DON LUIS, CIUDAD DEL MAÍZ</v>
      </c>
      <c r="C2364" s="708">
        <v>51</v>
      </c>
      <c r="D2364" s="707" t="s">
        <v>2361</v>
      </c>
      <c r="E2364" s="709">
        <v>10</v>
      </c>
      <c r="F2364" s="707" t="s">
        <v>172</v>
      </c>
      <c r="G2364" s="710" t="s">
        <v>385</v>
      </c>
      <c r="H2364" s="709">
        <v>1</v>
      </c>
      <c r="J2364" s="697"/>
    </row>
    <row r="2365" spans="2:10" x14ac:dyDescent="0.2">
      <c r="B2365" s="707" t="str">
        <f t="shared" si="36"/>
        <v>LAS MESAS, COXCATLÁN</v>
      </c>
      <c r="C2365" s="708">
        <v>16</v>
      </c>
      <c r="D2365" s="707" t="s">
        <v>2362</v>
      </c>
      <c r="E2365" s="709">
        <v>14</v>
      </c>
      <c r="F2365" s="707" t="s">
        <v>185</v>
      </c>
      <c r="G2365" s="710" t="s">
        <v>385</v>
      </c>
      <c r="H2365" s="709">
        <v>1</v>
      </c>
      <c r="J2365" s="697"/>
    </row>
    <row r="2366" spans="2:10" x14ac:dyDescent="0.2">
      <c r="B2366" s="707" t="str">
        <f t="shared" si="36"/>
        <v>LAS MESAS, TAMPACÁN</v>
      </c>
      <c r="C2366" s="708">
        <v>27</v>
      </c>
      <c r="D2366" s="707" t="s">
        <v>2362</v>
      </c>
      <c r="E2366" s="709">
        <v>38</v>
      </c>
      <c r="F2366" s="707" t="s">
        <v>272</v>
      </c>
      <c r="G2366" s="710" t="s">
        <v>385</v>
      </c>
      <c r="H2366" s="709">
        <v>1</v>
      </c>
      <c r="J2366" s="697"/>
    </row>
    <row r="2367" spans="2:10" x14ac:dyDescent="0.2">
      <c r="B2367" s="707" t="str">
        <f t="shared" si="36"/>
        <v>LAS MESITAS, TAMPAMOLÓN CORONA</v>
      </c>
      <c r="C2367" s="708">
        <v>54</v>
      </c>
      <c r="D2367" s="707" t="s">
        <v>2363</v>
      </c>
      <c r="E2367" s="709">
        <v>39</v>
      </c>
      <c r="F2367" s="707" t="s">
        <v>276</v>
      </c>
      <c r="G2367" s="710" t="s">
        <v>385</v>
      </c>
      <c r="H2367" s="709">
        <v>1</v>
      </c>
      <c r="J2367" s="697"/>
    </row>
    <row r="2368" spans="2:10" x14ac:dyDescent="0.2">
      <c r="B2368" s="707" t="str">
        <f t="shared" si="36"/>
        <v>LAS MILPITAS, SANTA CATARINA</v>
      </c>
      <c r="C2368" s="708">
        <v>55</v>
      </c>
      <c r="D2368" s="707" t="s">
        <v>2364</v>
      </c>
      <c r="E2368" s="709">
        <v>31</v>
      </c>
      <c r="F2368" s="707" t="s">
        <v>254</v>
      </c>
      <c r="G2368" s="710" t="s">
        <v>385</v>
      </c>
      <c r="H2368" s="709">
        <v>1</v>
      </c>
      <c r="J2368" s="697"/>
    </row>
    <row r="2369" spans="2:10" x14ac:dyDescent="0.2">
      <c r="B2369" s="707" t="str">
        <f t="shared" si="36"/>
        <v>LAS MINAS (XICOTLA), TAMAZUNCHALE</v>
      </c>
      <c r="C2369" s="708">
        <v>313</v>
      </c>
      <c r="D2369" s="707" t="s">
        <v>2365</v>
      </c>
      <c r="E2369" s="709">
        <v>37</v>
      </c>
      <c r="F2369" s="707" t="s">
        <v>262</v>
      </c>
      <c r="G2369" s="710" t="s">
        <v>385</v>
      </c>
      <c r="H2369" s="709">
        <v>1</v>
      </c>
      <c r="J2369" s="697"/>
    </row>
    <row r="2370" spans="2:10" x14ac:dyDescent="0.2">
      <c r="B2370" s="707" t="str">
        <f t="shared" si="36"/>
        <v>LAS MINITAS, RIOVERDE</v>
      </c>
      <c r="C2370" s="708">
        <v>205</v>
      </c>
      <c r="D2370" s="707" t="s">
        <v>2366</v>
      </c>
      <c r="E2370" s="709">
        <v>24</v>
      </c>
      <c r="F2370" s="707" t="s">
        <v>175</v>
      </c>
      <c r="G2370" s="710" t="s">
        <v>385</v>
      </c>
      <c r="H2370" s="709">
        <v>1</v>
      </c>
      <c r="J2370" s="697"/>
    </row>
    <row r="2371" spans="2:10" x14ac:dyDescent="0.2">
      <c r="B2371" s="707" t="str">
        <f t="shared" si="36"/>
        <v>LAS MINITAS, VILLA HIDALGO</v>
      </c>
      <c r="C2371" s="708">
        <v>118</v>
      </c>
      <c r="D2371" s="707" t="s">
        <v>2366</v>
      </c>
      <c r="E2371" s="709">
        <v>51</v>
      </c>
      <c r="F2371" s="707" t="s">
        <v>204</v>
      </c>
      <c r="G2371" s="710" t="s">
        <v>385</v>
      </c>
      <c r="H2371" s="709">
        <v>1</v>
      </c>
      <c r="J2371" s="697"/>
    </row>
    <row r="2372" spans="2:10" x14ac:dyDescent="0.2">
      <c r="B2372" s="707" t="str">
        <f t="shared" si="36"/>
        <v>LAS MOCTEZUMAS, SAN CIRO DE ACOSTA</v>
      </c>
      <c r="C2372" s="708">
        <v>36</v>
      </c>
      <c r="D2372" s="707" t="s">
        <v>2367</v>
      </c>
      <c r="E2372" s="709">
        <v>27</v>
      </c>
      <c r="F2372" s="707" t="s">
        <v>234</v>
      </c>
      <c r="G2372" s="710" t="s">
        <v>385</v>
      </c>
      <c r="H2372" s="709">
        <v>1</v>
      </c>
      <c r="J2372" s="697"/>
    </row>
    <row r="2373" spans="2:10" x14ac:dyDescent="0.2">
      <c r="B2373" s="707" t="str">
        <f t="shared" si="36"/>
        <v>LAS MORAS, CIUDAD DEL MAÍZ</v>
      </c>
      <c r="C2373" s="708">
        <v>54</v>
      </c>
      <c r="D2373" s="707" t="s">
        <v>2368</v>
      </c>
      <c r="E2373" s="709">
        <v>10</v>
      </c>
      <c r="F2373" s="707" t="s">
        <v>172</v>
      </c>
      <c r="G2373" s="710" t="s">
        <v>385</v>
      </c>
      <c r="H2373" s="709">
        <v>1</v>
      </c>
      <c r="J2373" s="697"/>
    </row>
    <row r="2374" spans="2:10" x14ac:dyDescent="0.2">
      <c r="B2374" s="707" t="str">
        <f t="shared" ref="B2374:B2437" si="37">CONCATENATE(D2374,","," ",F2374)</f>
        <v>LAS MORAS, MEXQUITIC DE CARMONA</v>
      </c>
      <c r="C2374" s="708">
        <v>49</v>
      </c>
      <c r="D2374" s="707" t="s">
        <v>2368</v>
      </c>
      <c r="E2374" s="709">
        <v>21</v>
      </c>
      <c r="F2374" s="707" t="s">
        <v>209</v>
      </c>
      <c r="G2374" s="710" t="s">
        <v>385</v>
      </c>
      <c r="H2374" s="709">
        <v>1</v>
      </c>
      <c r="J2374" s="697"/>
    </row>
    <row r="2375" spans="2:10" x14ac:dyDescent="0.2">
      <c r="B2375" s="707" t="str">
        <f t="shared" si="37"/>
        <v>LAS MORAS, SANTA CATARINA</v>
      </c>
      <c r="C2375" s="708">
        <v>20</v>
      </c>
      <c r="D2375" s="707" t="s">
        <v>2368</v>
      </c>
      <c r="E2375" s="709">
        <v>31</v>
      </c>
      <c r="F2375" s="707" t="s">
        <v>254</v>
      </c>
      <c r="G2375" s="710" t="s">
        <v>385</v>
      </c>
      <c r="H2375" s="709">
        <v>1</v>
      </c>
      <c r="J2375" s="697"/>
    </row>
    <row r="2376" spans="2:10" x14ac:dyDescent="0.2">
      <c r="B2376" s="707" t="str">
        <f t="shared" si="37"/>
        <v>LAS MORITAS, CIUDAD VALLES</v>
      </c>
      <c r="C2376" s="708">
        <v>122</v>
      </c>
      <c r="D2376" s="707" t="s">
        <v>2369</v>
      </c>
      <c r="E2376" s="709">
        <v>13</v>
      </c>
      <c r="F2376" s="707" t="s">
        <v>181</v>
      </c>
      <c r="G2376" s="710" t="s">
        <v>385</v>
      </c>
      <c r="H2376" s="709">
        <v>1</v>
      </c>
      <c r="J2376" s="697"/>
    </row>
    <row r="2377" spans="2:10" x14ac:dyDescent="0.2">
      <c r="B2377" s="707" t="str">
        <f t="shared" si="37"/>
        <v>LAS NEGRITAS, GUADALCÁZAR</v>
      </c>
      <c r="C2377" s="708">
        <v>28</v>
      </c>
      <c r="D2377" s="707" t="s">
        <v>2370</v>
      </c>
      <c r="E2377" s="709">
        <v>17</v>
      </c>
      <c r="F2377" s="707" t="s">
        <v>193</v>
      </c>
      <c r="G2377" s="710" t="s">
        <v>385</v>
      </c>
      <c r="H2377" s="709">
        <v>1</v>
      </c>
      <c r="J2377" s="697"/>
    </row>
    <row r="2378" spans="2:10" x14ac:dyDescent="0.2">
      <c r="B2378" s="707" t="str">
        <f t="shared" si="37"/>
        <v>LAS NORIAS ANEXO EL MEZQUITAL (LAS MANGAS), VILLA DE ARRIAGA</v>
      </c>
      <c r="C2378" s="708">
        <v>128</v>
      </c>
      <c r="D2378" s="707" t="s">
        <v>2371</v>
      </c>
      <c r="E2378" s="709">
        <v>46</v>
      </c>
      <c r="F2378" s="707" t="s">
        <v>211</v>
      </c>
      <c r="G2378" s="710" t="s">
        <v>385</v>
      </c>
      <c r="H2378" s="709">
        <v>1</v>
      </c>
      <c r="J2378" s="697"/>
    </row>
    <row r="2379" spans="2:10" x14ac:dyDescent="0.2">
      <c r="B2379" s="707" t="str">
        <f t="shared" si="37"/>
        <v>LAS NORIAS, LAGUNILLAS</v>
      </c>
      <c r="C2379" s="708">
        <v>29</v>
      </c>
      <c r="D2379" s="707" t="s">
        <v>2372</v>
      </c>
      <c r="E2379" s="709">
        <v>19</v>
      </c>
      <c r="F2379" s="707" t="s">
        <v>200</v>
      </c>
      <c r="G2379" s="710" t="s">
        <v>385</v>
      </c>
      <c r="H2379" s="709">
        <v>1</v>
      </c>
      <c r="J2379" s="697"/>
    </row>
    <row r="2380" spans="2:10" x14ac:dyDescent="0.2">
      <c r="B2380" s="707" t="str">
        <f t="shared" si="37"/>
        <v>LAS OSCURANAS (ESCURANA), TAMASOPO</v>
      </c>
      <c r="C2380" s="708">
        <v>153</v>
      </c>
      <c r="D2380" s="707" t="s">
        <v>2373</v>
      </c>
      <c r="E2380" s="709">
        <v>36</v>
      </c>
      <c r="F2380" s="707" t="s">
        <v>259</v>
      </c>
      <c r="G2380" s="710" t="s">
        <v>385</v>
      </c>
      <c r="H2380" s="709">
        <v>1</v>
      </c>
      <c r="J2380" s="697"/>
    </row>
    <row r="2381" spans="2:10" x14ac:dyDescent="0.2">
      <c r="B2381" s="707" t="str">
        <f t="shared" si="37"/>
        <v>LAS PACHONAS, SANTA MARÍA DEL RÍO</v>
      </c>
      <c r="C2381" s="708">
        <v>162</v>
      </c>
      <c r="D2381" s="707" t="s">
        <v>2374</v>
      </c>
      <c r="E2381" s="709">
        <v>32</v>
      </c>
      <c r="F2381" s="707" t="s">
        <v>257</v>
      </c>
      <c r="G2381" s="710" t="s">
        <v>385</v>
      </c>
      <c r="H2381" s="709">
        <v>1</v>
      </c>
      <c r="J2381" s="697"/>
    </row>
    <row r="2382" spans="2:10" x14ac:dyDescent="0.2">
      <c r="B2382" s="713" t="str">
        <f t="shared" si="37"/>
        <v>LAS PALMAS, TAMUÍN</v>
      </c>
      <c r="C2382" s="714">
        <v>86</v>
      </c>
      <c r="D2382" s="713" t="s">
        <v>2375</v>
      </c>
      <c r="E2382" s="715">
        <v>40</v>
      </c>
      <c r="F2382" s="713" t="s">
        <v>279</v>
      </c>
      <c r="G2382" s="716" t="s">
        <v>386</v>
      </c>
      <c r="H2382" s="715">
        <v>2</v>
      </c>
      <c r="J2382" s="697"/>
    </row>
    <row r="2383" spans="2:10" x14ac:dyDescent="0.2">
      <c r="B2383" s="707" t="str">
        <f t="shared" si="37"/>
        <v>LAS PALMAS, XILITLA</v>
      </c>
      <c r="C2383" s="708">
        <v>287</v>
      </c>
      <c r="D2383" s="707" t="s">
        <v>2375</v>
      </c>
      <c r="E2383" s="709">
        <v>54</v>
      </c>
      <c r="F2383" s="707" t="s">
        <v>326</v>
      </c>
      <c r="G2383" s="710" t="s">
        <v>385</v>
      </c>
      <c r="H2383" s="709">
        <v>1</v>
      </c>
      <c r="J2383" s="697"/>
    </row>
    <row r="2384" spans="2:10" x14ac:dyDescent="0.2">
      <c r="B2384" s="707" t="str">
        <f t="shared" si="37"/>
        <v>LAS PALOMAS, TAMAZUNCHALE</v>
      </c>
      <c r="C2384" s="708">
        <v>59</v>
      </c>
      <c r="D2384" s="707" t="s">
        <v>2376</v>
      </c>
      <c r="E2384" s="709">
        <v>37</v>
      </c>
      <c r="F2384" s="707" t="s">
        <v>262</v>
      </c>
      <c r="G2384" s="710" t="s">
        <v>385</v>
      </c>
      <c r="H2384" s="709">
        <v>1</v>
      </c>
      <c r="J2384" s="697"/>
    </row>
    <row r="2385" spans="2:10" x14ac:dyDescent="0.2">
      <c r="B2385" s="707" t="str">
        <f t="shared" si="37"/>
        <v>LAS PAPAS, SANTO DOMINGO</v>
      </c>
      <c r="C2385" s="708">
        <v>72</v>
      </c>
      <c r="D2385" s="707" t="s">
        <v>2377</v>
      </c>
      <c r="E2385" s="709">
        <v>33</v>
      </c>
      <c r="F2385" s="707" t="s">
        <v>220</v>
      </c>
      <c r="G2385" s="710" t="s">
        <v>385</v>
      </c>
      <c r="H2385" s="709">
        <v>1</v>
      </c>
      <c r="J2385" s="697"/>
    </row>
    <row r="2386" spans="2:10" x14ac:dyDescent="0.2">
      <c r="B2386" s="707" t="str">
        <f t="shared" si="37"/>
        <v>LAS PAREDES, ZARAGOZA</v>
      </c>
      <c r="C2386" s="708">
        <v>189</v>
      </c>
      <c r="D2386" s="707" t="s">
        <v>2378</v>
      </c>
      <c r="E2386" s="709">
        <v>55</v>
      </c>
      <c r="F2386" s="707" t="s">
        <v>476</v>
      </c>
      <c r="G2386" s="710" t="s">
        <v>385</v>
      </c>
      <c r="H2386" s="709">
        <v>1</v>
      </c>
      <c r="J2386" s="697"/>
    </row>
    <row r="2387" spans="2:10" x14ac:dyDescent="0.2">
      <c r="B2387" s="707" t="str">
        <f t="shared" si="37"/>
        <v>LAS PEÑITAS, ALAQUINES</v>
      </c>
      <c r="C2387" s="708">
        <v>21</v>
      </c>
      <c r="D2387" s="707" t="s">
        <v>2379</v>
      </c>
      <c r="E2387" s="709">
        <v>2</v>
      </c>
      <c r="F2387" s="707" t="s">
        <v>144</v>
      </c>
      <c r="G2387" s="710" t="s">
        <v>385</v>
      </c>
      <c r="H2387" s="709">
        <v>1</v>
      </c>
      <c r="J2387" s="697"/>
    </row>
    <row r="2388" spans="2:10" x14ac:dyDescent="0.2">
      <c r="B2388" s="707" t="str">
        <f t="shared" si="37"/>
        <v>LAS PEÑITAS, MATEHUALA</v>
      </c>
      <c r="C2388" s="708">
        <v>53</v>
      </c>
      <c r="D2388" s="707" t="s">
        <v>2379</v>
      </c>
      <c r="E2388" s="709">
        <v>20</v>
      </c>
      <c r="F2388" s="707" t="s">
        <v>170</v>
      </c>
      <c r="G2388" s="710" t="s">
        <v>385</v>
      </c>
      <c r="H2388" s="709">
        <v>1</v>
      </c>
      <c r="J2388" s="697"/>
    </row>
    <row r="2389" spans="2:10" x14ac:dyDescent="0.2">
      <c r="B2389" s="707" t="str">
        <f t="shared" si="37"/>
        <v>LAS PILAS, CIUDAD FERNÁNDEZ</v>
      </c>
      <c r="C2389" s="708">
        <v>15</v>
      </c>
      <c r="D2389" s="707" t="s">
        <v>2380</v>
      </c>
      <c r="E2389" s="709">
        <v>11</v>
      </c>
      <c r="F2389" s="707" t="s">
        <v>177</v>
      </c>
      <c r="G2389" s="710" t="s">
        <v>385</v>
      </c>
      <c r="H2389" s="709">
        <v>1</v>
      </c>
      <c r="J2389" s="697"/>
    </row>
    <row r="2390" spans="2:10" x14ac:dyDescent="0.2">
      <c r="B2390" s="707" t="str">
        <f t="shared" si="37"/>
        <v>LAS PILAS, RIOVERDE</v>
      </c>
      <c r="C2390" s="708">
        <v>115</v>
      </c>
      <c r="D2390" s="707" t="s">
        <v>2380</v>
      </c>
      <c r="E2390" s="709">
        <v>24</v>
      </c>
      <c r="F2390" s="707" t="s">
        <v>175</v>
      </c>
      <c r="G2390" s="710" t="s">
        <v>385</v>
      </c>
      <c r="H2390" s="709">
        <v>1</v>
      </c>
      <c r="J2390" s="697"/>
    </row>
    <row r="2391" spans="2:10" x14ac:dyDescent="0.2">
      <c r="B2391" s="707" t="str">
        <f t="shared" si="37"/>
        <v>LAS PILAS, SAN CIRO DE ACOSTA</v>
      </c>
      <c r="C2391" s="708">
        <v>47</v>
      </c>
      <c r="D2391" s="707" t="s">
        <v>2380</v>
      </c>
      <c r="E2391" s="709">
        <v>27</v>
      </c>
      <c r="F2391" s="707" t="s">
        <v>234</v>
      </c>
      <c r="G2391" s="710" t="s">
        <v>385</v>
      </c>
      <c r="H2391" s="709">
        <v>1</v>
      </c>
      <c r="J2391" s="697"/>
    </row>
    <row r="2392" spans="2:10" x14ac:dyDescent="0.2">
      <c r="B2392" s="707" t="str">
        <f t="shared" si="37"/>
        <v>LAS PILITAS, MOCTEZUMA</v>
      </c>
      <c r="C2392" s="708">
        <v>90</v>
      </c>
      <c r="D2392" s="707" t="s">
        <v>2381</v>
      </c>
      <c r="E2392" s="709">
        <v>22</v>
      </c>
      <c r="F2392" s="707" t="s">
        <v>213</v>
      </c>
      <c r="G2392" s="710" t="s">
        <v>385</v>
      </c>
      <c r="H2392" s="709">
        <v>1</v>
      </c>
      <c r="J2392" s="697"/>
    </row>
    <row r="2393" spans="2:10" x14ac:dyDescent="0.2">
      <c r="B2393" s="707" t="str">
        <f t="shared" si="37"/>
        <v>LAS PITAS, CIUDAD VALLES</v>
      </c>
      <c r="C2393" s="708">
        <v>142</v>
      </c>
      <c r="D2393" s="707" t="s">
        <v>2382</v>
      </c>
      <c r="E2393" s="709">
        <v>13</v>
      </c>
      <c r="F2393" s="707" t="s">
        <v>181</v>
      </c>
      <c r="G2393" s="710" t="s">
        <v>385</v>
      </c>
      <c r="H2393" s="709">
        <v>1</v>
      </c>
      <c r="J2393" s="697"/>
    </row>
    <row r="2394" spans="2:10" x14ac:dyDescent="0.2">
      <c r="B2394" s="707" t="str">
        <f t="shared" si="37"/>
        <v>LAS POZAS, SAN LUIS POTOSÍ</v>
      </c>
      <c r="C2394" s="708">
        <v>595</v>
      </c>
      <c r="D2394" s="707" t="s">
        <v>2383</v>
      </c>
      <c r="E2394" s="709">
        <v>28</v>
      </c>
      <c r="F2394" s="707" t="s">
        <v>239</v>
      </c>
      <c r="G2394" s="710" t="s">
        <v>385</v>
      </c>
      <c r="H2394" s="709">
        <v>1</v>
      </c>
      <c r="J2394" s="697"/>
    </row>
    <row r="2395" spans="2:10" x14ac:dyDescent="0.2">
      <c r="B2395" s="707" t="str">
        <f t="shared" si="37"/>
        <v>LAS RELACIONES, CATORCE</v>
      </c>
      <c r="C2395" s="708">
        <v>176</v>
      </c>
      <c r="D2395" s="707" t="s">
        <v>2384</v>
      </c>
      <c r="E2395" s="709">
        <v>6</v>
      </c>
      <c r="F2395" s="707" t="s">
        <v>580</v>
      </c>
      <c r="G2395" s="710" t="s">
        <v>385</v>
      </c>
      <c r="H2395" s="709">
        <v>1</v>
      </c>
      <c r="J2395" s="697"/>
    </row>
    <row r="2396" spans="2:10" x14ac:dyDescent="0.2">
      <c r="B2396" s="707" t="str">
        <f t="shared" si="37"/>
        <v>LAS RODRÍGUEZ, MOCTEZUMA</v>
      </c>
      <c r="C2396" s="708">
        <v>149</v>
      </c>
      <c r="D2396" s="707" t="s">
        <v>2385</v>
      </c>
      <c r="E2396" s="709">
        <v>22</v>
      </c>
      <c r="F2396" s="707" t="s">
        <v>213</v>
      </c>
      <c r="G2396" s="710" t="s">
        <v>385</v>
      </c>
      <c r="H2396" s="709">
        <v>1</v>
      </c>
      <c r="J2396" s="697"/>
    </row>
    <row r="2397" spans="2:10" x14ac:dyDescent="0.2">
      <c r="B2397" s="707" t="str">
        <f t="shared" si="37"/>
        <v>LAS RUSIAS (CUESILLO), VILLA DE REYES</v>
      </c>
      <c r="C2397" s="708">
        <v>44</v>
      </c>
      <c r="D2397" s="707" t="s">
        <v>2386</v>
      </c>
      <c r="E2397" s="709">
        <v>50</v>
      </c>
      <c r="F2397" s="707" t="s">
        <v>208</v>
      </c>
      <c r="G2397" s="710" t="s">
        <v>385</v>
      </c>
      <c r="H2397" s="709">
        <v>1</v>
      </c>
      <c r="J2397" s="697"/>
    </row>
    <row r="2398" spans="2:10" x14ac:dyDescent="0.2">
      <c r="B2398" s="707" t="str">
        <f t="shared" si="37"/>
        <v>LAS RUSIAS, ZARAGOZA</v>
      </c>
      <c r="C2398" s="708">
        <v>83</v>
      </c>
      <c r="D2398" s="707" t="s">
        <v>2387</v>
      </c>
      <c r="E2398" s="709">
        <v>55</v>
      </c>
      <c r="F2398" s="707" t="s">
        <v>476</v>
      </c>
      <c r="G2398" s="710" t="s">
        <v>385</v>
      </c>
      <c r="H2398" s="709">
        <v>1</v>
      </c>
      <c r="J2398" s="697"/>
    </row>
    <row r="2399" spans="2:10" x14ac:dyDescent="0.2">
      <c r="B2399" s="707" t="str">
        <f t="shared" si="37"/>
        <v>LAS TIENDAS, XILITLA</v>
      </c>
      <c r="C2399" s="708">
        <v>229</v>
      </c>
      <c r="D2399" s="707" t="s">
        <v>2388</v>
      </c>
      <c r="E2399" s="709">
        <v>54</v>
      </c>
      <c r="F2399" s="707" t="s">
        <v>326</v>
      </c>
      <c r="G2399" s="710" t="s">
        <v>385</v>
      </c>
      <c r="H2399" s="709">
        <v>1</v>
      </c>
      <c r="J2399" s="697"/>
    </row>
    <row r="2400" spans="2:10" x14ac:dyDescent="0.2">
      <c r="B2400" s="707" t="str">
        <f t="shared" si="37"/>
        <v>LAS TINAJAS, SANTA CATARINA</v>
      </c>
      <c r="C2400" s="708">
        <v>71</v>
      </c>
      <c r="D2400" s="707" t="s">
        <v>2389</v>
      </c>
      <c r="E2400" s="709">
        <v>31</v>
      </c>
      <c r="F2400" s="707" t="s">
        <v>254</v>
      </c>
      <c r="G2400" s="710" t="s">
        <v>385</v>
      </c>
      <c r="H2400" s="709">
        <v>1</v>
      </c>
      <c r="J2400" s="697"/>
    </row>
    <row r="2401" spans="2:10" x14ac:dyDescent="0.2">
      <c r="B2401" s="707" t="str">
        <f t="shared" si="37"/>
        <v>LAS TINAS, SANTA MARÍA DEL RÍO</v>
      </c>
      <c r="C2401" s="708">
        <v>492</v>
      </c>
      <c r="D2401" s="707" t="s">
        <v>2390</v>
      </c>
      <c r="E2401" s="709">
        <v>32</v>
      </c>
      <c r="F2401" s="707" t="s">
        <v>257</v>
      </c>
      <c r="G2401" s="710" t="s">
        <v>385</v>
      </c>
      <c r="H2401" s="709">
        <v>1</v>
      </c>
      <c r="J2401" s="697"/>
    </row>
    <row r="2402" spans="2:10" x14ac:dyDescent="0.2">
      <c r="B2402" s="707" t="str">
        <f t="shared" si="37"/>
        <v>LAS TORRECITAS, SANTA MARÍA DEL RÍO</v>
      </c>
      <c r="C2402" s="708">
        <v>288</v>
      </c>
      <c r="D2402" s="707" t="s">
        <v>2391</v>
      </c>
      <c r="E2402" s="709">
        <v>32</v>
      </c>
      <c r="F2402" s="707" t="s">
        <v>257</v>
      </c>
      <c r="G2402" s="710" t="s">
        <v>385</v>
      </c>
      <c r="H2402" s="709">
        <v>1</v>
      </c>
      <c r="J2402" s="697"/>
    </row>
    <row r="2403" spans="2:10" x14ac:dyDescent="0.2">
      <c r="B2403" s="707" t="str">
        <f t="shared" si="37"/>
        <v>LAS TORTUGAS (LAS MORAS), CIUDAD DEL MAÍZ</v>
      </c>
      <c r="C2403" s="708">
        <v>108</v>
      </c>
      <c r="D2403" s="707" t="s">
        <v>2392</v>
      </c>
      <c r="E2403" s="709">
        <v>10</v>
      </c>
      <c r="F2403" s="707" t="s">
        <v>172</v>
      </c>
      <c r="G2403" s="710" t="s">
        <v>385</v>
      </c>
      <c r="H2403" s="709">
        <v>1</v>
      </c>
      <c r="J2403" s="697"/>
    </row>
    <row r="2404" spans="2:10" x14ac:dyDescent="0.2">
      <c r="B2404" s="707" t="str">
        <f t="shared" si="37"/>
        <v>LAS TROJES, ZARAGOZA</v>
      </c>
      <c r="C2404" s="708">
        <v>99</v>
      </c>
      <c r="D2404" s="707" t="s">
        <v>2393</v>
      </c>
      <c r="E2404" s="709">
        <v>55</v>
      </c>
      <c r="F2404" s="707" t="s">
        <v>476</v>
      </c>
      <c r="G2404" s="710" t="s">
        <v>385</v>
      </c>
      <c r="H2404" s="709">
        <v>1</v>
      </c>
      <c r="J2404" s="697"/>
    </row>
    <row r="2405" spans="2:10" x14ac:dyDescent="0.2">
      <c r="B2405" s="707" t="str">
        <f t="shared" si="37"/>
        <v>LAS TUZAS, ALAQUINES</v>
      </c>
      <c r="C2405" s="708">
        <v>32</v>
      </c>
      <c r="D2405" s="707" t="s">
        <v>2394</v>
      </c>
      <c r="E2405" s="709">
        <v>2</v>
      </c>
      <c r="F2405" s="707" t="s">
        <v>144</v>
      </c>
      <c r="G2405" s="710" t="s">
        <v>385</v>
      </c>
      <c r="H2405" s="709">
        <v>1</v>
      </c>
      <c r="J2405" s="697"/>
    </row>
    <row r="2406" spans="2:10" x14ac:dyDescent="0.2">
      <c r="B2406" s="707" t="str">
        <f t="shared" si="37"/>
        <v>LAS VEGAS, TAMPACÁN</v>
      </c>
      <c r="C2406" s="708">
        <v>67</v>
      </c>
      <c r="D2406" s="707" t="s">
        <v>2395</v>
      </c>
      <c r="E2406" s="709">
        <v>38</v>
      </c>
      <c r="F2406" s="707" t="s">
        <v>272</v>
      </c>
      <c r="G2406" s="710" t="s">
        <v>385</v>
      </c>
      <c r="H2406" s="709">
        <v>1</v>
      </c>
      <c r="J2406" s="697"/>
    </row>
    <row r="2407" spans="2:10" x14ac:dyDescent="0.2">
      <c r="B2407" s="707" t="str">
        <f t="shared" si="37"/>
        <v>LAS VÍBORAS, TAMPAMOLÓN CORONA</v>
      </c>
      <c r="C2407" s="708">
        <v>103</v>
      </c>
      <c r="D2407" s="707" t="s">
        <v>2396</v>
      </c>
      <c r="E2407" s="709">
        <v>39</v>
      </c>
      <c r="F2407" s="707" t="s">
        <v>276</v>
      </c>
      <c r="G2407" s="710" t="s">
        <v>385</v>
      </c>
      <c r="H2407" s="709">
        <v>1</v>
      </c>
      <c r="J2407" s="697"/>
    </row>
    <row r="2408" spans="2:10" x14ac:dyDescent="0.2">
      <c r="B2408" s="707" t="str">
        <f t="shared" si="37"/>
        <v>LAURELES, VILLA DE LA PAZ</v>
      </c>
      <c r="C2408" s="708">
        <v>7</v>
      </c>
      <c r="D2408" s="707" t="s">
        <v>2397</v>
      </c>
      <c r="E2408" s="709">
        <v>48</v>
      </c>
      <c r="F2408" s="707" t="s">
        <v>315</v>
      </c>
      <c r="G2408" s="710" t="s">
        <v>385</v>
      </c>
      <c r="H2408" s="709">
        <v>1</v>
      </c>
      <c r="J2408" s="697"/>
    </row>
    <row r="2409" spans="2:10" x14ac:dyDescent="0.2">
      <c r="B2409" s="707" t="str">
        <f t="shared" si="37"/>
        <v>LAVADEROS, CATORCE</v>
      </c>
      <c r="C2409" s="708">
        <v>75</v>
      </c>
      <c r="D2409" s="707" t="s">
        <v>2398</v>
      </c>
      <c r="E2409" s="709">
        <v>6</v>
      </c>
      <c r="F2409" s="707" t="s">
        <v>580</v>
      </c>
      <c r="G2409" s="710" t="s">
        <v>385</v>
      </c>
      <c r="H2409" s="709">
        <v>1</v>
      </c>
      <c r="J2409" s="697"/>
    </row>
    <row r="2410" spans="2:10" x14ac:dyDescent="0.2">
      <c r="B2410" s="707" t="str">
        <f t="shared" si="37"/>
        <v>LAY MOM, TANCANHUITZ</v>
      </c>
      <c r="C2410" s="708">
        <v>173</v>
      </c>
      <c r="D2410" s="707" t="s">
        <v>2399</v>
      </c>
      <c r="E2410" s="709">
        <v>12</v>
      </c>
      <c r="F2410" s="707" t="s">
        <v>252</v>
      </c>
      <c r="G2410" s="710" t="s">
        <v>385</v>
      </c>
      <c r="H2410" s="709">
        <v>1</v>
      </c>
      <c r="J2410" s="697"/>
    </row>
    <row r="2411" spans="2:10" x14ac:dyDescent="0.2">
      <c r="B2411" s="707" t="str">
        <f t="shared" si="37"/>
        <v>LÁZARO CÁRDENAS, EL NARANJO</v>
      </c>
      <c r="C2411" s="708">
        <v>123</v>
      </c>
      <c r="D2411" s="707" t="s">
        <v>2400</v>
      </c>
      <c r="E2411" s="709">
        <v>58</v>
      </c>
      <c r="F2411" s="707" t="s">
        <v>190</v>
      </c>
      <c r="G2411" s="710" t="s">
        <v>385</v>
      </c>
      <c r="H2411" s="709">
        <v>1</v>
      </c>
      <c r="J2411" s="697"/>
    </row>
    <row r="2412" spans="2:10" x14ac:dyDescent="0.2">
      <c r="B2412" s="707" t="str">
        <f t="shared" si="37"/>
        <v>LÁZARO CÁRDENAS, SAN VICENTE TANCUAYALAB</v>
      </c>
      <c r="C2412" s="708">
        <v>50</v>
      </c>
      <c r="D2412" s="707" t="s">
        <v>2400</v>
      </c>
      <c r="E2412" s="709">
        <v>34</v>
      </c>
      <c r="F2412" s="707" t="s">
        <v>250</v>
      </c>
      <c r="G2412" s="710" t="s">
        <v>385</v>
      </c>
      <c r="H2412" s="709">
        <v>1</v>
      </c>
      <c r="J2412" s="697"/>
    </row>
    <row r="2413" spans="2:10" x14ac:dyDescent="0.2">
      <c r="B2413" s="707" t="str">
        <f t="shared" si="37"/>
        <v>LÁZARO CÁRDENAS, TAMPACÁN</v>
      </c>
      <c r="C2413" s="708">
        <v>71</v>
      </c>
      <c r="D2413" s="707" t="s">
        <v>2400</v>
      </c>
      <c r="E2413" s="709">
        <v>38</v>
      </c>
      <c r="F2413" s="707" t="s">
        <v>272</v>
      </c>
      <c r="G2413" s="710" t="s">
        <v>385</v>
      </c>
      <c r="H2413" s="709">
        <v>1</v>
      </c>
      <c r="J2413" s="697"/>
    </row>
    <row r="2414" spans="2:10" x14ac:dyDescent="0.2">
      <c r="B2414" s="707" t="str">
        <f t="shared" si="37"/>
        <v>LÁZARO CÁRDENAS, VANEGAS</v>
      </c>
      <c r="C2414" s="708">
        <v>43</v>
      </c>
      <c r="D2414" s="707" t="s">
        <v>2400</v>
      </c>
      <c r="E2414" s="709">
        <v>44</v>
      </c>
      <c r="F2414" s="707" t="s">
        <v>298</v>
      </c>
      <c r="G2414" s="710" t="s">
        <v>385</v>
      </c>
      <c r="H2414" s="709">
        <v>1</v>
      </c>
      <c r="J2414" s="697"/>
    </row>
    <row r="2415" spans="2:10" x14ac:dyDescent="0.2">
      <c r="B2415" s="707" t="str">
        <f t="shared" si="37"/>
        <v>LECHUGUILLAS, MEXQUITIC DE CARMONA</v>
      </c>
      <c r="C2415" s="708">
        <v>39</v>
      </c>
      <c r="D2415" s="707" t="s">
        <v>2401</v>
      </c>
      <c r="E2415" s="709">
        <v>21</v>
      </c>
      <c r="F2415" s="707" t="s">
        <v>209</v>
      </c>
      <c r="G2415" s="710" t="s">
        <v>385</v>
      </c>
      <c r="H2415" s="709">
        <v>1</v>
      </c>
      <c r="J2415" s="697"/>
    </row>
    <row r="2416" spans="2:10" x14ac:dyDescent="0.2">
      <c r="B2416" s="707" t="str">
        <f t="shared" si="37"/>
        <v>LECHUGUILLAS, SAN LUIS POTOSÍ</v>
      </c>
      <c r="C2416" s="708">
        <v>240</v>
      </c>
      <c r="D2416" s="707" t="s">
        <v>2401</v>
      </c>
      <c r="E2416" s="709">
        <v>28</v>
      </c>
      <c r="F2416" s="707" t="s">
        <v>239</v>
      </c>
      <c r="G2416" s="710" t="s">
        <v>385</v>
      </c>
      <c r="H2416" s="709">
        <v>1</v>
      </c>
      <c r="J2416" s="697"/>
    </row>
    <row r="2417" spans="2:10" x14ac:dyDescent="0.2">
      <c r="B2417" s="707" t="str">
        <f t="shared" si="37"/>
        <v>LEJEM, SAN ANTONIO</v>
      </c>
      <c r="C2417" s="708">
        <v>4</v>
      </c>
      <c r="D2417" s="707" t="s">
        <v>2402</v>
      </c>
      <c r="E2417" s="709">
        <v>26</v>
      </c>
      <c r="F2417" s="707" t="s">
        <v>230</v>
      </c>
      <c r="G2417" s="710" t="s">
        <v>385</v>
      </c>
      <c r="H2417" s="709">
        <v>1</v>
      </c>
      <c r="J2417" s="697"/>
    </row>
    <row r="2418" spans="2:10" x14ac:dyDescent="0.2">
      <c r="B2418" s="707" t="str">
        <f t="shared" si="37"/>
        <v>LEÓN GARCÍA, CIUDAD VALLES</v>
      </c>
      <c r="C2418" s="708">
        <v>105</v>
      </c>
      <c r="D2418" s="707" t="s">
        <v>2403</v>
      </c>
      <c r="E2418" s="709">
        <v>13</v>
      </c>
      <c r="F2418" s="707" t="s">
        <v>181</v>
      </c>
      <c r="G2418" s="710" t="s">
        <v>385</v>
      </c>
      <c r="H2418" s="709">
        <v>1</v>
      </c>
      <c r="J2418" s="697"/>
    </row>
    <row r="2419" spans="2:10" x14ac:dyDescent="0.2">
      <c r="B2419" s="707" t="str">
        <f t="shared" si="37"/>
        <v>LIBORIO RODRÍGUEZ GASCA, CHARCAS</v>
      </c>
      <c r="C2419" s="708">
        <v>221</v>
      </c>
      <c r="D2419" s="707" t="s">
        <v>2404</v>
      </c>
      <c r="E2419" s="709">
        <v>15</v>
      </c>
      <c r="F2419" s="707" t="s">
        <v>167</v>
      </c>
      <c r="G2419" s="710" t="s">
        <v>385</v>
      </c>
      <c r="H2419" s="709">
        <v>1</v>
      </c>
      <c r="J2419" s="697"/>
    </row>
    <row r="2420" spans="2:10" x14ac:dyDescent="0.2">
      <c r="B2420" s="707" t="str">
        <f t="shared" si="37"/>
        <v>LIMAJYO, TAMAZUNCHALE</v>
      </c>
      <c r="C2420" s="708">
        <v>120</v>
      </c>
      <c r="D2420" s="707" t="s">
        <v>2405</v>
      </c>
      <c r="E2420" s="709">
        <v>37</v>
      </c>
      <c r="F2420" s="707" t="s">
        <v>262</v>
      </c>
      <c r="G2420" s="710" t="s">
        <v>385</v>
      </c>
      <c r="H2420" s="709">
        <v>1</v>
      </c>
      <c r="J2420" s="697"/>
    </row>
    <row r="2421" spans="2:10" x14ac:dyDescent="0.2">
      <c r="B2421" s="707" t="str">
        <f t="shared" si="37"/>
        <v>LIMATITLA, TAMAZUNCHALE</v>
      </c>
      <c r="C2421" s="708">
        <v>245</v>
      </c>
      <c r="D2421" s="707" t="s">
        <v>2406</v>
      </c>
      <c r="E2421" s="709">
        <v>37</v>
      </c>
      <c r="F2421" s="707" t="s">
        <v>262</v>
      </c>
      <c r="G2421" s="710" t="s">
        <v>385</v>
      </c>
      <c r="H2421" s="709">
        <v>1</v>
      </c>
      <c r="J2421" s="697"/>
    </row>
    <row r="2422" spans="2:10" x14ac:dyDescent="0.2">
      <c r="B2422" s="707" t="str">
        <f t="shared" si="37"/>
        <v>LIMÓN DE LA PEÑA, SANTA CATARINA</v>
      </c>
      <c r="C2422" s="708">
        <v>15</v>
      </c>
      <c r="D2422" s="707" t="s">
        <v>2407</v>
      </c>
      <c r="E2422" s="709">
        <v>31</v>
      </c>
      <c r="F2422" s="707" t="s">
        <v>254</v>
      </c>
      <c r="G2422" s="710" t="s">
        <v>385</v>
      </c>
      <c r="H2422" s="709">
        <v>1</v>
      </c>
      <c r="J2422" s="697"/>
    </row>
    <row r="2423" spans="2:10" x14ac:dyDescent="0.2">
      <c r="B2423" s="707" t="str">
        <f t="shared" si="37"/>
        <v>LIMÓN, TAMPAMOLÓN CORONA</v>
      </c>
      <c r="C2423" s="708">
        <v>47</v>
      </c>
      <c r="D2423" s="707" t="s">
        <v>2408</v>
      </c>
      <c r="E2423" s="709">
        <v>39</v>
      </c>
      <c r="F2423" s="707" t="s">
        <v>276</v>
      </c>
      <c r="G2423" s="710" t="s">
        <v>385</v>
      </c>
      <c r="H2423" s="709">
        <v>1</v>
      </c>
      <c r="J2423" s="697"/>
    </row>
    <row r="2424" spans="2:10" x14ac:dyDescent="0.2">
      <c r="B2424" s="707" t="str">
        <f t="shared" si="37"/>
        <v>LIMONES, VILLA DE LA PAZ</v>
      </c>
      <c r="C2424" s="708">
        <v>8</v>
      </c>
      <c r="D2424" s="707" t="s">
        <v>2409</v>
      </c>
      <c r="E2424" s="709">
        <v>48</v>
      </c>
      <c r="F2424" s="707" t="s">
        <v>315</v>
      </c>
      <c r="G2424" s="710" t="s">
        <v>385</v>
      </c>
      <c r="H2424" s="709">
        <v>1</v>
      </c>
      <c r="J2424" s="697"/>
    </row>
    <row r="2425" spans="2:10" x14ac:dyDescent="0.2">
      <c r="B2425" s="707" t="str">
        <f t="shared" si="37"/>
        <v>LINARES, TANCANHUITZ</v>
      </c>
      <c r="C2425" s="708">
        <v>16</v>
      </c>
      <c r="D2425" s="707" t="s">
        <v>2410</v>
      </c>
      <c r="E2425" s="709">
        <v>12</v>
      </c>
      <c r="F2425" s="707" t="s">
        <v>252</v>
      </c>
      <c r="G2425" s="710" t="s">
        <v>385</v>
      </c>
      <c r="H2425" s="709">
        <v>1</v>
      </c>
      <c r="J2425" s="697"/>
    </row>
    <row r="2426" spans="2:10" x14ac:dyDescent="0.2">
      <c r="B2426" s="707" t="str">
        <f t="shared" si="37"/>
        <v>LINDERO, SAN MARTÍN CHALCHICUAUTLA</v>
      </c>
      <c r="C2426" s="708">
        <v>99</v>
      </c>
      <c r="D2426" s="707" t="s">
        <v>2411</v>
      </c>
      <c r="E2426" s="709">
        <v>29</v>
      </c>
      <c r="F2426" s="707" t="s">
        <v>242</v>
      </c>
      <c r="G2426" s="710" t="s">
        <v>385</v>
      </c>
      <c r="H2426" s="709">
        <v>1</v>
      </c>
      <c r="J2426" s="697"/>
    </row>
    <row r="2427" spans="2:10" x14ac:dyDescent="0.2">
      <c r="B2427" s="707" t="str">
        <f t="shared" si="37"/>
        <v>LINJÁ, AQUISMÓN</v>
      </c>
      <c r="C2427" s="708">
        <v>12</v>
      </c>
      <c r="D2427" s="707" t="s">
        <v>2412</v>
      </c>
      <c r="E2427" s="709">
        <v>3</v>
      </c>
      <c r="F2427" s="707" t="s">
        <v>146</v>
      </c>
      <c r="G2427" s="710" t="s">
        <v>385</v>
      </c>
      <c r="H2427" s="709">
        <v>1</v>
      </c>
      <c r="J2427" s="697"/>
    </row>
    <row r="2428" spans="2:10" x14ac:dyDescent="0.2">
      <c r="B2428" s="707" t="str">
        <f t="shared" si="37"/>
        <v>LIRA, SALINAS</v>
      </c>
      <c r="C2428" s="708">
        <v>85</v>
      </c>
      <c r="D2428" s="707" t="s">
        <v>2413</v>
      </c>
      <c r="E2428" s="709">
        <v>25</v>
      </c>
      <c r="F2428" s="707" t="s">
        <v>165</v>
      </c>
      <c r="G2428" s="710" t="s">
        <v>385</v>
      </c>
      <c r="H2428" s="709">
        <v>1</v>
      </c>
      <c r="J2428" s="697"/>
    </row>
    <row r="2429" spans="2:10" x14ac:dyDescent="0.2">
      <c r="B2429" s="707" t="str">
        <f t="shared" si="37"/>
        <v>LLANITOS, CIUDAD DEL MAÍZ</v>
      </c>
      <c r="C2429" s="708">
        <v>166</v>
      </c>
      <c r="D2429" s="707" t="s">
        <v>2414</v>
      </c>
      <c r="E2429" s="709">
        <v>10</v>
      </c>
      <c r="F2429" s="707" t="s">
        <v>172</v>
      </c>
      <c r="G2429" s="710" t="s">
        <v>385</v>
      </c>
      <c r="H2429" s="709">
        <v>1</v>
      </c>
      <c r="J2429" s="697"/>
    </row>
    <row r="2430" spans="2:10" x14ac:dyDescent="0.2">
      <c r="B2430" s="707" t="str">
        <f t="shared" si="37"/>
        <v>LLANO DE GUADALUPE, SANTA MARÍA DEL RÍO</v>
      </c>
      <c r="C2430" s="708">
        <v>121</v>
      </c>
      <c r="D2430" s="707" t="s">
        <v>2415</v>
      </c>
      <c r="E2430" s="709">
        <v>32</v>
      </c>
      <c r="F2430" s="707" t="s">
        <v>257</v>
      </c>
      <c r="G2430" s="710" t="s">
        <v>385</v>
      </c>
      <c r="H2430" s="709">
        <v>1</v>
      </c>
      <c r="J2430" s="697"/>
    </row>
    <row r="2431" spans="2:10" x14ac:dyDescent="0.2">
      <c r="B2431" s="707" t="str">
        <f t="shared" si="37"/>
        <v>LLANO DE JESÚS MARÍA, VILLA DE GUADALUPE</v>
      </c>
      <c r="C2431" s="708">
        <v>17</v>
      </c>
      <c r="D2431" s="707" t="s">
        <v>2416</v>
      </c>
      <c r="E2431" s="709">
        <v>47</v>
      </c>
      <c r="F2431" s="707" t="s">
        <v>228</v>
      </c>
      <c r="G2431" s="710" t="s">
        <v>385</v>
      </c>
      <c r="H2431" s="709">
        <v>1</v>
      </c>
      <c r="J2431" s="697"/>
    </row>
    <row r="2432" spans="2:10" x14ac:dyDescent="0.2">
      <c r="B2432" s="713" t="str">
        <f t="shared" si="37"/>
        <v>LLANO DE LOS SALDAÑA, ARMADILLO DE LOS INFANTE</v>
      </c>
      <c r="C2432" s="714">
        <v>23</v>
      </c>
      <c r="D2432" s="713" t="s">
        <v>2417</v>
      </c>
      <c r="E2432" s="715">
        <v>4</v>
      </c>
      <c r="F2432" s="713" t="s">
        <v>148</v>
      </c>
      <c r="G2432" s="716" t="s">
        <v>386</v>
      </c>
      <c r="H2432" s="715">
        <v>2</v>
      </c>
      <c r="J2432" s="697"/>
    </row>
    <row r="2433" spans="2:10" x14ac:dyDescent="0.2">
      <c r="B2433" s="707" t="str">
        <f t="shared" si="37"/>
        <v>LLANO DEL CARMEN, VILLA HIDALGO</v>
      </c>
      <c r="C2433" s="708">
        <v>21</v>
      </c>
      <c r="D2433" s="707" t="s">
        <v>2418</v>
      </c>
      <c r="E2433" s="709">
        <v>51</v>
      </c>
      <c r="F2433" s="707" t="s">
        <v>204</v>
      </c>
      <c r="G2433" s="710" t="s">
        <v>385</v>
      </c>
      <c r="H2433" s="709">
        <v>1</v>
      </c>
      <c r="J2433" s="697"/>
    </row>
    <row r="2434" spans="2:10" x14ac:dyDescent="0.2">
      <c r="B2434" s="707" t="str">
        <f t="shared" si="37"/>
        <v>LLANO GRANDE, SAN MARTÍN CHALCHICUAUTLA</v>
      </c>
      <c r="C2434" s="708">
        <v>41</v>
      </c>
      <c r="D2434" s="707" t="s">
        <v>2419</v>
      </c>
      <c r="E2434" s="709">
        <v>29</v>
      </c>
      <c r="F2434" s="707" t="s">
        <v>242</v>
      </c>
      <c r="G2434" s="710" t="s">
        <v>385</v>
      </c>
      <c r="H2434" s="709">
        <v>1</v>
      </c>
      <c r="J2434" s="697"/>
    </row>
    <row r="2435" spans="2:10" x14ac:dyDescent="0.2">
      <c r="B2435" s="707" t="str">
        <f t="shared" si="37"/>
        <v>LO DE ACOSTA (LA PULGA), CHARCAS</v>
      </c>
      <c r="C2435" s="708">
        <v>179</v>
      </c>
      <c r="D2435" s="707" t="s">
        <v>2420</v>
      </c>
      <c r="E2435" s="709">
        <v>15</v>
      </c>
      <c r="F2435" s="707" t="s">
        <v>167</v>
      </c>
      <c r="G2435" s="710" t="s">
        <v>385</v>
      </c>
      <c r="H2435" s="709">
        <v>1</v>
      </c>
      <c r="J2435" s="697"/>
    </row>
    <row r="2436" spans="2:10" x14ac:dyDescent="0.2">
      <c r="B2436" s="707" t="str">
        <f t="shared" si="37"/>
        <v>LO DE ACOSTA, CHARCAS</v>
      </c>
      <c r="C2436" s="708">
        <v>27</v>
      </c>
      <c r="D2436" s="707" t="s">
        <v>2421</v>
      </c>
      <c r="E2436" s="709">
        <v>15</v>
      </c>
      <c r="F2436" s="707" t="s">
        <v>167</v>
      </c>
      <c r="G2436" s="710" t="s">
        <v>385</v>
      </c>
      <c r="H2436" s="709">
        <v>1</v>
      </c>
      <c r="J2436" s="697"/>
    </row>
    <row r="2437" spans="2:10" x14ac:dyDescent="0.2">
      <c r="B2437" s="707" t="str">
        <f t="shared" si="37"/>
        <v>LOBOS, CÁRDENAS</v>
      </c>
      <c r="C2437" s="708">
        <v>10</v>
      </c>
      <c r="D2437" s="707" t="s">
        <v>2422</v>
      </c>
      <c r="E2437" s="709">
        <v>5</v>
      </c>
      <c r="F2437" s="707" t="s">
        <v>152</v>
      </c>
      <c r="G2437" s="710" t="s">
        <v>385</v>
      </c>
      <c r="H2437" s="709">
        <v>1</v>
      </c>
      <c r="J2437" s="697"/>
    </row>
    <row r="2438" spans="2:10" x14ac:dyDescent="0.2">
      <c r="B2438" s="707" t="str">
        <f t="shared" ref="B2438:B2501" si="38">CONCATENATE(D2438,","," ",F2438)</f>
        <v>LOMA ALTA, EL NARANJO</v>
      </c>
      <c r="C2438" s="708">
        <v>133</v>
      </c>
      <c r="D2438" s="707" t="s">
        <v>2423</v>
      </c>
      <c r="E2438" s="709">
        <v>58</v>
      </c>
      <c r="F2438" s="707" t="s">
        <v>190</v>
      </c>
      <c r="G2438" s="710" t="s">
        <v>385</v>
      </c>
      <c r="H2438" s="709">
        <v>1</v>
      </c>
      <c r="J2438" s="697"/>
    </row>
    <row r="2439" spans="2:10" x14ac:dyDescent="0.2">
      <c r="B2439" s="707" t="str">
        <f t="shared" si="38"/>
        <v>LOMA ALTA, TAMUÍN</v>
      </c>
      <c r="C2439" s="708">
        <v>68</v>
      </c>
      <c r="D2439" s="707" t="s">
        <v>2423</v>
      </c>
      <c r="E2439" s="709">
        <v>40</v>
      </c>
      <c r="F2439" s="707" t="s">
        <v>279</v>
      </c>
      <c r="G2439" s="710" t="s">
        <v>385</v>
      </c>
      <c r="H2439" s="709">
        <v>1</v>
      </c>
      <c r="J2439" s="697"/>
    </row>
    <row r="2440" spans="2:10" x14ac:dyDescent="0.2">
      <c r="B2440" s="707" t="str">
        <f t="shared" si="38"/>
        <v>LOMA BONITA CHOTECO, AXTLA DE TERRAZAS</v>
      </c>
      <c r="C2440" s="708">
        <v>115</v>
      </c>
      <c r="D2440" s="707" t="s">
        <v>2424</v>
      </c>
      <c r="E2440" s="709">
        <v>53</v>
      </c>
      <c r="F2440" s="707" t="s">
        <v>150</v>
      </c>
      <c r="G2440" s="710" t="s">
        <v>385</v>
      </c>
      <c r="H2440" s="709">
        <v>1</v>
      </c>
      <c r="J2440" s="697"/>
    </row>
    <row r="2441" spans="2:10" x14ac:dyDescent="0.2">
      <c r="B2441" s="707" t="str">
        <f t="shared" si="38"/>
        <v>LOMA BONITA, AQUISMÓN</v>
      </c>
      <c r="C2441" s="708">
        <v>313</v>
      </c>
      <c r="D2441" s="707" t="s">
        <v>2425</v>
      </c>
      <c r="E2441" s="709">
        <v>3</v>
      </c>
      <c r="F2441" s="707" t="s">
        <v>146</v>
      </c>
      <c r="G2441" s="710" t="s">
        <v>385</v>
      </c>
      <c r="H2441" s="709">
        <v>1</v>
      </c>
      <c r="J2441" s="697"/>
    </row>
    <row r="2442" spans="2:10" x14ac:dyDescent="0.2">
      <c r="B2442" s="707" t="str">
        <f t="shared" si="38"/>
        <v>LOMA BONITA, SANTA MARÍA DEL RÍO</v>
      </c>
      <c r="C2442" s="708">
        <v>517</v>
      </c>
      <c r="D2442" s="707" t="s">
        <v>2425</v>
      </c>
      <c r="E2442" s="709">
        <v>32</v>
      </c>
      <c r="F2442" s="707" t="s">
        <v>257</v>
      </c>
      <c r="G2442" s="710" t="s">
        <v>385</v>
      </c>
      <c r="H2442" s="709">
        <v>1</v>
      </c>
      <c r="J2442" s="697"/>
    </row>
    <row r="2443" spans="2:10" x14ac:dyDescent="0.2">
      <c r="B2443" s="707" t="str">
        <f t="shared" si="38"/>
        <v>LOMA BONITA, TAMPAMOLÓN CORONA</v>
      </c>
      <c r="C2443" s="708">
        <v>152</v>
      </c>
      <c r="D2443" s="707" t="s">
        <v>2425</v>
      </c>
      <c r="E2443" s="709">
        <v>39</v>
      </c>
      <c r="F2443" s="707" t="s">
        <v>276</v>
      </c>
      <c r="G2443" s="710" t="s">
        <v>385</v>
      </c>
      <c r="H2443" s="709">
        <v>1</v>
      </c>
      <c r="J2443" s="697"/>
    </row>
    <row r="2444" spans="2:10" x14ac:dyDescent="0.2">
      <c r="B2444" s="707" t="str">
        <f t="shared" si="38"/>
        <v>LOMA DE LAS CONCHAS, CIUDAD VALLES</v>
      </c>
      <c r="C2444" s="708">
        <v>690</v>
      </c>
      <c r="D2444" s="707" t="s">
        <v>2426</v>
      </c>
      <c r="E2444" s="709">
        <v>13</v>
      </c>
      <c r="F2444" s="707" t="s">
        <v>181</v>
      </c>
      <c r="G2444" s="710" t="s">
        <v>385</v>
      </c>
      <c r="H2444" s="709">
        <v>1</v>
      </c>
      <c r="J2444" s="697"/>
    </row>
    <row r="2445" spans="2:10" x14ac:dyDescent="0.2">
      <c r="B2445" s="707" t="str">
        <f t="shared" si="38"/>
        <v>LOMA DEL BARRANCO, CIUDAD VALLES</v>
      </c>
      <c r="C2445" s="708">
        <v>885</v>
      </c>
      <c r="D2445" s="707" t="s">
        <v>2427</v>
      </c>
      <c r="E2445" s="709">
        <v>13</v>
      </c>
      <c r="F2445" s="707" t="s">
        <v>181</v>
      </c>
      <c r="G2445" s="710" t="s">
        <v>385</v>
      </c>
      <c r="H2445" s="709">
        <v>1</v>
      </c>
      <c r="J2445" s="697"/>
    </row>
    <row r="2446" spans="2:10" x14ac:dyDescent="0.2">
      <c r="B2446" s="707" t="str">
        <f t="shared" si="38"/>
        <v>LOMA DEL BECERRO, AHUALULCO</v>
      </c>
      <c r="C2446" s="708">
        <v>119</v>
      </c>
      <c r="D2446" s="707" t="s">
        <v>2428</v>
      </c>
      <c r="E2446" s="709">
        <v>1</v>
      </c>
      <c r="F2446" s="707" t="s">
        <v>202</v>
      </c>
      <c r="G2446" s="710" t="s">
        <v>385</v>
      </c>
      <c r="H2446" s="709">
        <v>1</v>
      </c>
      <c r="J2446" s="697"/>
    </row>
    <row r="2447" spans="2:10" x14ac:dyDescent="0.2">
      <c r="B2447" s="707" t="str">
        <f t="shared" si="38"/>
        <v>LOMA DEL DESENGAÑO (EJIDO EL DESENGAÑO DOS), CIUDAD VALLES</v>
      </c>
      <c r="C2447" s="708">
        <v>589</v>
      </c>
      <c r="D2447" s="707" t="s">
        <v>2429</v>
      </c>
      <c r="E2447" s="709">
        <v>13</v>
      </c>
      <c r="F2447" s="707" t="s">
        <v>181</v>
      </c>
      <c r="G2447" s="710" t="s">
        <v>385</v>
      </c>
      <c r="H2447" s="709">
        <v>1</v>
      </c>
      <c r="J2447" s="697"/>
    </row>
    <row r="2448" spans="2:10" x14ac:dyDescent="0.2">
      <c r="B2448" s="707" t="str">
        <f t="shared" si="38"/>
        <v>LOMA DEL MIRADOR, CIUDAD VALLES</v>
      </c>
      <c r="C2448" s="708">
        <v>504</v>
      </c>
      <c r="D2448" s="707" t="s">
        <v>2430</v>
      </c>
      <c r="E2448" s="709">
        <v>13</v>
      </c>
      <c r="F2448" s="707" t="s">
        <v>181</v>
      </c>
      <c r="G2448" s="710" t="s">
        <v>385</v>
      </c>
      <c r="H2448" s="709">
        <v>1</v>
      </c>
      <c r="J2448" s="697"/>
    </row>
    <row r="2449" spans="2:10" x14ac:dyDescent="0.2">
      <c r="B2449" s="707" t="str">
        <f t="shared" si="38"/>
        <v>LOMA DEL PALMAR, TAMUÍN</v>
      </c>
      <c r="C2449" s="708">
        <v>661</v>
      </c>
      <c r="D2449" s="707" t="s">
        <v>2431</v>
      </c>
      <c r="E2449" s="709">
        <v>40</v>
      </c>
      <c r="F2449" s="707" t="s">
        <v>279</v>
      </c>
      <c r="G2449" s="710" t="s">
        <v>385</v>
      </c>
      <c r="H2449" s="709">
        <v>1</v>
      </c>
      <c r="J2449" s="697"/>
    </row>
    <row r="2450" spans="2:10" x14ac:dyDescent="0.2">
      <c r="B2450" s="707" t="str">
        <f t="shared" si="38"/>
        <v>LOMA PRIETA, SAN LUIS POTOSÍ</v>
      </c>
      <c r="C2450" s="708">
        <v>365</v>
      </c>
      <c r="D2450" s="707" t="s">
        <v>2432</v>
      </c>
      <c r="E2450" s="709">
        <v>28</v>
      </c>
      <c r="F2450" s="707" t="s">
        <v>239</v>
      </c>
      <c r="G2450" s="710" t="s">
        <v>385</v>
      </c>
      <c r="H2450" s="709">
        <v>1</v>
      </c>
      <c r="J2450" s="697"/>
    </row>
    <row r="2451" spans="2:10" x14ac:dyDescent="0.2">
      <c r="B2451" s="707" t="str">
        <f t="shared" si="38"/>
        <v>LOMA SAN ISIDRO, XILITLA</v>
      </c>
      <c r="C2451" s="708">
        <v>203</v>
      </c>
      <c r="D2451" s="707" t="s">
        <v>2433</v>
      </c>
      <c r="E2451" s="709">
        <v>54</v>
      </c>
      <c r="F2451" s="707" t="s">
        <v>326</v>
      </c>
      <c r="G2451" s="710" t="s">
        <v>385</v>
      </c>
      <c r="H2451" s="709">
        <v>1</v>
      </c>
      <c r="J2451" s="697"/>
    </row>
    <row r="2452" spans="2:10" x14ac:dyDescent="0.2">
      <c r="B2452" s="707" t="str">
        <f t="shared" si="38"/>
        <v>LOMA VERDE, CERRITOS</v>
      </c>
      <c r="C2452" s="708">
        <v>14</v>
      </c>
      <c r="D2452" s="707" t="s">
        <v>2434</v>
      </c>
      <c r="E2452" s="709">
        <v>8</v>
      </c>
      <c r="F2452" s="707" t="s">
        <v>159</v>
      </c>
      <c r="G2452" s="710" t="s">
        <v>385</v>
      </c>
      <c r="H2452" s="709">
        <v>1</v>
      </c>
      <c r="J2452" s="697"/>
    </row>
    <row r="2453" spans="2:10" x14ac:dyDescent="0.2">
      <c r="B2453" s="707" t="str">
        <f t="shared" si="38"/>
        <v>LOMAS DE BUENAVISTA TAMÁN, TAMAZUNCHALE</v>
      </c>
      <c r="C2453" s="708">
        <v>384</v>
      </c>
      <c r="D2453" s="707" t="s">
        <v>2435</v>
      </c>
      <c r="E2453" s="709">
        <v>37</v>
      </c>
      <c r="F2453" s="707" t="s">
        <v>262</v>
      </c>
      <c r="G2453" s="710" t="s">
        <v>385</v>
      </c>
      <c r="H2453" s="709">
        <v>1</v>
      </c>
      <c r="J2453" s="697"/>
    </row>
    <row r="2454" spans="2:10" x14ac:dyDescent="0.2">
      <c r="B2454" s="707" t="str">
        <f t="shared" si="38"/>
        <v>LOMAS DE SANTA CIRENIA, TANCANHUITZ</v>
      </c>
      <c r="C2454" s="708">
        <v>302</v>
      </c>
      <c r="D2454" s="707" t="s">
        <v>2436</v>
      </c>
      <c r="E2454" s="709">
        <v>12</v>
      </c>
      <c r="F2454" s="707" t="s">
        <v>252</v>
      </c>
      <c r="G2454" s="710" t="s">
        <v>385</v>
      </c>
      <c r="H2454" s="709">
        <v>1</v>
      </c>
      <c r="J2454" s="697"/>
    </row>
    <row r="2455" spans="2:10" x14ac:dyDescent="0.2">
      <c r="B2455" s="707" t="str">
        <f t="shared" si="38"/>
        <v>LOMAS DE TONATICO, TAMPAMOLÓN CORONA</v>
      </c>
      <c r="C2455" s="708">
        <v>48</v>
      </c>
      <c r="D2455" s="707" t="s">
        <v>2437</v>
      </c>
      <c r="E2455" s="709">
        <v>39</v>
      </c>
      <c r="F2455" s="707" t="s">
        <v>276</v>
      </c>
      <c r="G2455" s="710" t="s">
        <v>385</v>
      </c>
      <c r="H2455" s="709">
        <v>1</v>
      </c>
      <c r="J2455" s="697"/>
    </row>
    <row r="2456" spans="2:10" x14ac:dyDescent="0.2">
      <c r="B2456" s="707" t="str">
        <f t="shared" si="38"/>
        <v>LONGORIA, ZARAGOZA</v>
      </c>
      <c r="C2456" s="708">
        <v>186</v>
      </c>
      <c r="D2456" s="707" t="s">
        <v>2438</v>
      </c>
      <c r="E2456" s="709">
        <v>55</v>
      </c>
      <c r="F2456" s="707" t="s">
        <v>476</v>
      </c>
      <c r="G2456" s="710" t="s">
        <v>385</v>
      </c>
      <c r="H2456" s="709">
        <v>1</v>
      </c>
      <c r="J2456" s="697"/>
    </row>
    <row r="2457" spans="2:10" x14ac:dyDescent="0.2">
      <c r="B2457" s="713" t="str">
        <f t="shared" si="38"/>
        <v>LOS ADOBES, SOLEDAD DE GRACIANO SÁNCHEZ</v>
      </c>
      <c r="C2457" s="714">
        <v>247</v>
      </c>
      <c r="D2457" s="713" t="s">
        <v>2439</v>
      </c>
      <c r="E2457" s="715">
        <v>35</v>
      </c>
      <c r="F2457" s="713" t="s">
        <v>264</v>
      </c>
      <c r="G2457" s="716" t="s">
        <v>386</v>
      </c>
      <c r="H2457" s="715">
        <v>2</v>
      </c>
      <c r="J2457" s="697"/>
    </row>
    <row r="2458" spans="2:10" x14ac:dyDescent="0.2">
      <c r="B2458" s="707" t="str">
        <f t="shared" si="38"/>
        <v>LOS ALAMITOS, RIOVERDE</v>
      </c>
      <c r="C2458" s="708">
        <v>7</v>
      </c>
      <c r="D2458" s="707" t="s">
        <v>2440</v>
      </c>
      <c r="E2458" s="709">
        <v>24</v>
      </c>
      <c r="F2458" s="707" t="s">
        <v>175</v>
      </c>
      <c r="G2458" s="710" t="s">
        <v>385</v>
      </c>
      <c r="H2458" s="709">
        <v>1</v>
      </c>
      <c r="J2458" s="697"/>
    </row>
    <row r="2459" spans="2:10" x14ac:dyDescent="0.2">
      <c r="B2459" s="713" t="str">
        <f t="shared" si="38"/>
        <v>LOS ÁLAMOS DE ABAJO, EL NARANJO</v>
      </c>
      <c r="C2459" s="714">
        <v>7</v>
      </c>
      <c r="D2459" s="713" t="s">
        <v>2441</v>
      </c>
      <c r="E2459" s="715">
        <v>58</v>
      </c>
      <c r="F2459" s="713" t="s">
        <v>190</v>
      </c>
      <c r="G2459" s="716" t="s">
        <v>386</v>
      </c>
      <c r="H2459" s="715">
        <v>2</v>
      </c>
      <c r="J2459" s="697"/>
    </row>
    <row r="2460" spans="2:10" x14ac:dyDescent="0.2">
      <c r="B2460" s="707" t="str">
        <f t="shared" si="38"/>
        <v>LOS ÁLAMOS DE ARRIBA, EL NARANJO</v>
      </c>
      <c r="C2460" s="708">
        <v>6</v>
      </c>
      <c r="D2460" s="707" t="s">
        <v>2442</v>
      </c>
      <c r="E2460" s="709">
        <v>58</v>
      </c>
      <c r="F2460" s="707" t="s">
        <v>190</v>
      </c>
      <c r="G2460" s="710" t="s">
        <v>385</v>
      </c>
      <c r="H2460" s="709">
        <v>1</v>
      </c>
      <c r="J2460" s="697"/>
    </row>
    <row r="2461" spans="2:10" x14ac:dyDescent="0.2">
      <c r="B2461" s="707" t="str">
        <f t="shared" si="38"/>
        <v>LOS ÁLAMOS, EL NARANJO</v>
      </c>
      <c r="C2461" s="708">
        <v>5</v>
      </c>
      <c r="D2461" s="707" t="s">
        <v>2443</v>
      </c>
      <c r="E2461" s="709">
        <v>58</v>
      </c>
      <c r="F2461" s="707" t="s">
        <v>190</v>
      </c>
      <c r="G2461" s="710" t="s">
        <v>385</v>
      </c>
      <c r="H2461" s="709">
        <v>1</v>
      </c>
      <c r="J2461" s="697"/>
    </row>
    <row r="2462" spans="2:10" x14ac:dyDescent="0.2">
      <c r="B2462" s="713" t="str">
        <f t="shared" si="38"/>
        <v>LOS AMIGOS, TAMAZUNCHALE</v>
      </c>
      <c r="C2462" s="714">
        <v>154</v>
      </c>
      <c r="D2462" s="713" t="s">
        <v>2444</v>
      </c>
      <c r="E2462" s="715">
        <v>37</v>
      </c>
      <c r="F2462" s="713" t="s">
        <v>262</v>
      </c>
      <c r="G2462" s="716" t="s">
        <v>386</v>
      </c>
      <c r="H2462" s="715">
        <v>2</v>
      </c>
      <c r="J2462" s="697"/>
    </row>
    <row r="2463" spans="2:10" x14ac:dyDescent="0.2">
      <c r="B2463" s="707" t="str">
        <f t="shared" si="38"/>
        <v>LOS AMOLES, GUADALCÁZAR</v>
      </c>
      <c r="C2463" s="708">
        <v>5</v>
      </c>
      <c r="D2463" s="707" t="s">
        <v>2445</v>
      </c>
      <c r="E2463" s="709">
        <v>17</v>
      </c>
      <c r="F2463" s="707" t="s">
        <v>193</v>
      </c>
      <c r="G2463" s="710" t="s">
        <v>385</v>
      </c>
      <c r="H2463" s="709">
        <v>1</v>
      </c>
      <c r="J2463" s="697"/>
    </row>
    <row r="2464" spans="2:10" x14ac:dyDescent="0.2">
      <c r="B2464" s="707" t="str">
        <f t="shared" si="38"/>
        <v>LOS ÁNGELES NÚMERO DOS, GUADALCÁZAR</v>
      </c>
      <c r="C2464" s="708">
        <v>105</v>
      </c>
      <c r="D2464" s="707" t="s">
        <v>2446</v>
      </c>
      <c r="E2464" s="709">
        <v>17</v>
      </c>
      <c r="F2464" s="707" t="s">
        <v>193</v>
      </c>
      <c r="G2464" s="710" t="s">
        <v>385</v>
      </c>
      <c r="H2464" s="709">
        <v>1</v>
      </c>
      <c r="J2464" s="697"/>
    </row>
    <row r="2465" spans="2:10" x14ac:dyDescent="0.2">
      <c r="B2465" s="707" t="str">
        <f t="shared" si="38"/>
        <v>LOS ÁNGELES NÚMERO UNO, GUADALCÁZAR</v>
      </c>
      <c r="C2465" s="708">
        <v>87</v>
      </c>
      <c r="D2465" s="707" t="s">
        <v>2447</v>
      </c>
      <c r="E2465" s="709">
        <v>17</v>
      </c>
      <c r="F2465" s="707" t="s">
        <v>193</v>
      </c>
      <c r="G2465" s="710" t="s">
        <v>385</v>
      </c>
      <c r="H2465" s="709">
        <v>1</v>
      </c>
      <c r="J2465" s="697"/>
    </row>
    <row r="2466" spans="2:10" x14ac:dyDescent="0.2">
      <c r="B2466" s="707" t="str">
        <f t="shared" si="38"/>
        <v>LOS ÁNGELES, MATEHUALA</v>
      </c>
      <c r="C2466" s="708">
        <v>3</v>
      </c>
      <c r="D2466" s="707" t="s">
        <v>2448</v>
      </c>
      <c r="E2466" s="709">
        <v>20</v>
      </c>
      <c r="F2466" s="707" t="s">
        <v>170</v>
      </c>
      <c r="G2466" s="710" t="s">
        <v>385</v>
      </c>
      <c r="H2466" s="709">
        <v>1</v>
      </c>
      <c r="J2466" s="697"/>
    </row>
    <row r="2467" spans="2:10" x14ac:dyDescent="0.2">
      <c r="B2467" s="707" t="str">
        <f t="shared" si="38"/>
        <v>LOS ÁNGELES, VILLA DE REYES</v>
      </c>
      <c r="C2467" s="708">
        <v>94</v>
      </c>
      <c r="D2467" s="707" t="s">
        <v>2448</v>
      </c>
      <c r="E2467" s="709">
        <v>50</v>
      </c>
      <c r="F2467" s="707" t="s">
        <v>208</v>
      </c>
      <c r="G2467" s="710" t="s">
        <v>385</v>
      </c>
      <c r="H2467" s="709">
        <v>1</v>
      </c>
      <c r="J2467" s="697"/>
    </row>
    <row r="2468" spans="2:10" x14ac:dyDescent="0.2">
      <c r="B2468" s="707" t="str">
        <f t="shared" si="38"/>
        <v>LOS ANTEOJOS, GUADALCÁZAR</v>
      </c>
      <c r="C2468" s="708">
        <v>84</v>
      </c>
      <c r="D2468" s="707" t="s">
        <v>2449</v>
      </c>
      <c r="E2468" s="709">
        <v>17</v>
      </c>
      <c r="F2468" s="707" t="s">
        <v>193</v>
      </c>
      <c r="G2468" s="710" t="s">
        <v>385</v>
      </c>
      <c r="H2468" s="709">
        <v>1</v>
      </c>
      <c r="J2468" s="697"/>
    </row>
    <row r="2469" spans="2:10" x14ac:dyDescent="0.2">
      <c r="B2469" s="707" t="str">
        <f t="shared" si="38"/>
        <v>LOS ÁRBOLES (COLONIA DE LA CRUZ), AHUALULCO</v>
      </c>
      <c r="C2469" s="708">
        <v>122</v>
      </c>
      <c r="D2469" s="707" t="s">
        <v>2450</v>
      </c>
      <c r="E2469" s="709">
        <v>1</v>
      </c>
      <c r="F2469" s="707" t="s">
        <v>202</v>
      </c>
      <c r="G2469" s="710" t="s">
        <v>385</v>
      </c>
      <c r="H2469" s="709">
        <v>1</v>
      </c>
      <c r="J2469" s="697"/>
    </row>
    <row r="2470" spans="2:10" x14ac:dyDescent="0.2">
      <c r="B2470" s="707" t="str">
        <f t="shared" si="38"/>
        <v>LOS ÁVALOS, CIUDAD DEL MAÍZ</v>
      </c>
      <c r="C2470" s="708">
        <v>9</v>
      </c>
      <c r="D2470" s="707" t="s">
        <v>2451</v>
      </c>
      <c r="E2470" s="709">
        <v>10</v>
      </c>
      <c r="F2470" s="707" t="s">
        <v>172</v>
      </c>
      <c r="G2470" s="710" t="s">
        <v>385</v>
      </c>
      <c r="H2470" s="709">
        <v>1</v>
      </c>
      <c r="J2470" s="697"/>
    </row>
    <row r="2471" spans="2:10" x14ac:dyDescent="0.2">
      <c r="B2471" s="707" t="str">
        <f t="shared" si="38"/>
        <v>LOS AZULES, CATORCE</v>
      </c>
      <c r="C2471" s="708">
        <v>120</v>
      </c>
      <c r="D2471" s="707" t="s">
        <v>2452</v>
      </c>
      <c r="E2471" s="709">
        <v>6</v>
      </c>
      <c r="F2471" s="707" t="s">
        <v>580</v>
      </c>
      <c r="G2471" s="710" t="s">
        <v>385</v>
      </c>
      <c r="H2471" s="709">
        <v>1</v>
      </c>
      <c r="J2471" s="697"/>
    </row>
    <row r="2472" spans="2:10" x14ac:dyDescent="0.2">
      <c r="B2472" s="707" t="str">
        <f t="shared" si="38"/>
        <v>LOS BANQUITOS, RIOVERDE</v>
      </c>
      <c r="C2472" s="708">
        <v>207</v>
      </c>
      <c r="D2472" s="707" t="s">
        <v>2453</v>
      </c>
      <c r="E2472" s="709">
        <v>24</v>
      </c>
      <c r="F2472" s="707" t="s">
        <v>175</v>
      </c>
      <c r="G2472" s="710" t="s">
        <v>385</v>
      </c>
      <c r="H2472" s="709">
        <v>1</v>
      </c>
      <c r="J2472" s="697"/>
    </row>
    <row r="2473" spans="2:10" x14ac:dyDescent="0.2">
      <c r="B2473" s="707" t="str">
        <f t="shared" si="38"/>
        <v>LOS BORDONES, SAN MARTÍN CHALCHICUAUTLA</v>
      </c>
      <c r="C2473" s="708">
        <v>12</v>
      </c>
      <c r="D2473" s="707" t="s">
        <v>2454</v>
      </c>
      <c r="E2473" s="709">
        <v>29</v>
      </c>
      <c r="F2473" s="707" t="s">
        <v>242</v>
      </c>
      <c r="G2473" s="710" t="s">
        <v>385</v>
      </c>
      <c r="H2473" s="709">
        <v>1</v>
      </c>
      <c r="J2473" s="697"/>
    </row>
    <row r="2474" spans="2:10" x14ac:dyDescent="0.2">
      <c r="B2474" s="707" t="str">
        <f t="shared" si="38"/>
        <v>LOS CALLEJONES, CHARCAS</v>
      </c>
      <c r="C2474" s="708">
        <v>75</v>
      </c>
      <c r="D2474" s="707" t="s">
        <v>2455</v>
      </c>
      <c r="E2474" s="709">
        <v>15</v>
      </c>
      <c r="F2474" s="707" t="s">
        <v>167</v>
      </c>
      <c r="G2474" s="710" t="s">
        <v>385</v>
      </c>
      <c r="H2474" s="709">
        <v>1</v>
      </c>
      <c r="J2474" s="697"/>
    </row>
    <row r="2475" spans="2:10" x14ac:dyDescent="0.2">
      <c r="B2475" s="707" t="str">
        <f t="shared" si="38"/>
        <v>LOS CANELOS, AQUISMÓN</v>
      </c>
      <c r="C2475" s="708">
        <v>250</v>
      </c>
      <c r="D2475" s="707" t="s">
        <v>2456</v>
      </c>
      <c r="E2475" s="709">
        <v>3</v>
      </c>
      <c r="F2475" s="707" t="s">
        <v>146</v>
      </c>
      <c r="G2475" s="710" t="s">
        <v>385</v>
      </c>
      <c r="H2475" s="709">
        <v>1</v>
      </c>
      <c r="J2475" s="697"/>
    </row>
    <row r="2476" spans="2:10" x14ac:dyDescent="0.2">
      <c r="B2476" s="707" t="str">
        <f t="shared" si="38"/>
        <v>LOS CARRIZOS, TANCANHUITZ</v>
      </c>
      <c r="C2476" s="708">
        <v>132</v>
      </c>
      <c r="D2476" s="707" t="s">
        <v>2457</v>
      </c>
      <c r="E2476" s="709">
        <v>12</v>
      </c>
      <c r="F2476" s="707" t="s">
        <v>252</v>
      </c>
      <c r="G2476" s="710" t="s">
        <v>385</v>
      </c>
      <c r="H2476" s="709">
        <v>1</v>
      </c>
      <c r="J2476" s="697"/>
    </row>
    <row r="2477" spans="2:10" x14ac:dyDescent="0.2">
      <c r="B2477" s="707" t="str">
        <f t="shared" si="38"/>
        <v>LOS CASTILLOS, ZARAGOZA</v>
      </c>
      <c r="C2477" s="708">
        <v>153</v>
      </c>
      <c r="D2477" s="707" t="s">
        <v>2458</v>
      </c>
      <c r="E2477" s="709">
        <v>55</v>
      </c>
      <c r="F2477" s="707" t="s">
        <v>476</v>
      </c>
      <c r="G2477" s="710" t="s">
        <v>385</v>
      </c>
      <c r="H2477" s="709">
        <v>1</v>
      </c>
      <c r="J2477" s="697"/>
    </row>
    <row r="2478" spans="2:10" x14ac:dyDescent="0.2">
      <c r="B2478" s="707" t="str">
        <f t="shared" si="38"/>
        <v>LOS CATORCE, CATORCE</v>
      </c>
      <c r="C2478" s="708">
        <v>13</v>
      </c>
      <c r="D2478" s="707" t="s">
        <v>2459</v>
      </c>
      <c r="E2478" s="709">
        <v>6</v>
      </c>
      <c r="F2478" s="707" t="s">
        <v>580</v>
      </c>
      <c r="G2478" s="710" t="s">
        <v>385</v>
      </c>
      <c r="H2478" s="709">
        <v>1</v>
      </c>
      <c r="J2478" s="697"/>
    </row>
    <row r="2479" spans="2:10" x14ac:dyDescent="0.2">
      <c r="B2479" s="707" t="str">
        <f t="shared" si="38"/>
        <v>LOS CERRITOS, AHUALULCO</v>
      </c>
      <c r="C2479" s="708">
        <v>12</v>
      </c>
      <c r="D2479" s="707" t="s">
        <v>2460</v>
      </c>
      <c r="E2479" s="709">
        <v>1</v>
      </c>
      <c r="F2479" s="707" t="s">
        <v>202</v>
      </c>
      <c r="G2479" s="710" t="s">
        <v>385</v>
      </c>
      <c r="H2479" s="709">
        <v>1</v>
      </c>
      <c r="J2479" s="697"/>
    </row>
    <row r="2480" spans="2:10" x14ac:dyDescent="0.2">
      <c r="B2480" s="707" t="str">
        <f t="shared" si="38"/>
        <v>LOS CERRITOS, SALINAS</v>
      </c>
      <c r="C2480" s="708">
        <v>127</v>
      </c>
      <c r="D2480" s="707" t="s">
        <v>2460</v>
      </c>
      <c r="E2480" s="709">
        <v>25</v>
      </c>
      <c r="F2480" s="707" t="s">
        <v>165</v>
      </c>
      <c r="G2480" s="710" t="s">
        <v>385</v>
      </c>
      <c r="H2480" s="709">
        <v>1</v>
      </c>
      <c r="J2480" s="697"/>
    </row>
    <row r="2481" spans="2:10" x14ac:dyDescent="0.2">
      <c r="B2481" s="707" t="str">
        <f t="shared" si="38"/>
        <v>LOS CERRITOS, TAMAZUNCHALE</v>
      </c>
      <c r="C2481" s="708">
        <v>306</v>
      </c>
      <c r="D2481" s="707" t="s">
        <v>2460</v>
      </c>
      <c r="E2481" s="709">
        <v>37</v>
      </c>
      <c r="F2481" s="707" t="s">
        <v>262</v>
      </c>
      <c r="G2481" s="710" t="s">
        <v>385</v>
      </c>
      <c r="H2481" s="709">
        <v>1</v>
      </c>
      <c r="J2481" s="697"/>
    </row>
    <row r="2482" spans="2:10" x14ac:dyDescent="0.2">
      <c r="B2482" s="707" t="str">
        <f t="shared" si="38"/>
        <v>LOS CERRITOS, ZARAGOZA</v>
      </c>
      <c r="C2482" s="708">
        <v>117</v>
      </c>
      <c r="D2482" s="707" t="s">
        <v>2460</v>
      </c>
      <c r="E2482" s="709">
        <v>55</v>
      </c>
      <c r="F2482" s="707" t="s">
        <v>476</v>
      </c>
      <c r="G2482" s="710" t="s">
        <v>385</v>
      </c>
      <c r="H2482" s="709">
        <v>1</v>
      </c>
      <c r="J2482" s="697"/>
    </row>
    <row r="2483" spans="2:10" x14ac:dyDescent="0.2">
      <c r="B2483" s="707" t="str">
        <f t="shared" si="38"/>
        <v>LOS CHARCOS DE ORIENTE, EL NARANJO</v>
      </c>
      <c r="C2483" s="708">
        <v>22</v>
      </c>
      <c r="D2483" s="707" t="s">
        <v>2461</v>
      </c>
      <c r="E2483" s="709">
        <v>58</v>
      </c>
      <c r="F2483" s="707" t="s">
        <v>190</v>
      </c>
      <c r="G2483" s="710" t="s">
        <v>385</v>
      </c>
      <c r="H2483" s="709">
        <v>1</v>
      </c>
      <c r="J2483" s="697"/>
    </row>
    <row r="2484" spans="2:10" x14ac:dyDescent="0.2">
      <c r="B2484" s="713" t="str">
        <f t="shared" si="38"/>
        <v>LOS CHARCOS DEL PONIENTE, CIUDAD DEL MAÍZ</v>
      </c>
      <c r="C2484" s="714">
        <v>28</v>
      </c>
      <c r="D2484" s="713" t="s">
        <v>2462</v>
      </c>
      <c r="E2484" s="715">
        <v>10</v>
      </c>
      <c r="F2484" s="713" t="s">
        <v>172</v>
      </c>
      <c r="G2484" s="716" t="s">
        <v>386</v>
      </c>
      <c r="H2484" s="715">
        <v>2</v>
      </c>
      <c r="J2484" s="697"/>
    </row>
    <row r="2485" spans="2:10" x14ac:dyDescent="0.2">
      <c r="B2485" s="707" t="str">
        <f t="shared" si="38"/>
        <v>LOS CHARCOS, AQUISMÓN</v>
      </c>
      <c r="C2485" s="708">
        <v>92</v>
      </c>
      <c r="D2485" s="707" t="s">
        <v>2463</v>
      </c>
      <c r="E2485" s="709">
        <v>3</v>
      </c>
      <c r="F2485" s="707" t="s">
        <v>146</v>
      </c>
      <c r="G2485" s="710" t="s">
        <v>385</v>
      </c>
      <c r="H2485" s="709">
        <v>1</v>
      </c>
      <c r="J2485" s="697"/>
    </row>
    <row r="2486" spans="2:10" x14ac:dyDescent="0.2">
      <c r="B2486" s="707" t="str">
        <f t="shared" si="38"/>
        <v>LOS CHARCOS, LAGUNILLAS</v>
      </c>
      <c r="C2486" s="708">
        <v>14</v>
      </c>
      <c r="D2486" s="707" t="s">
        <v>2463</v>
      </c>
      <c r="E2486" s="709">
        <v>19</v>
      </c>
      <c r="F2486" s="707" t="s">
        <v>200</v>
      </c>
      <c r="G2486" s="710" t="s">
        <v>385</v>
      </c>
      <c r="H2486" s="709">
        <v>1</v>
      </c>
      <c r="J2486" s="697"/>
    </row>
    <row r="2487" spans="2:10" x14ac:dyDescent="0.2">
      <c r="B2487" s="707" t="str">
        <f t="shared" si="38"/>
        <v>LOS CHARCOS, SAN CIRO DE ACOSTA</v>
      </c>
      <c r="C2487" s="708">
        <v>28</v>
      </c>
      <c r="D2487" s="707" t="s">
        <v>2463</v>
      </c>
      <c r="E2487" s="709">
        <v>27</v>
      </c>
      <c r="F2487" s="707" t="s">
        <v>234</v>
      </c>
      <c r="G2487" s="710" t="s">
        <v>385</v>
      </c>
      <c r="H2487" s="709">
        <v>1</v>
      </c>
      <c r="J2487" s="697"/>
    </row>
    <row r="2488" spans="2:10" x14ac:dyDescent="0.2">
      <c r="B2488" s="707" t="str">
        <f t="shared" si="38"/>
        <v>LOS CHILARES, VILLA DE GUADALUPE</v>
      </c>
      <c r="C2488" s="708">
        <v>70</v>
      </c>
      <c r="D2488" s="707" t="s">
        <v>2464</v>
      </c>
      <c r="E2488" s="709">
        <v>47</v>
      </c>
      <c r="F2488" s="707" t="s">
        <v>228</v>
      </c>
      <c r="G2488" s="710" t="s">
        <v>385</v>
      </c>
      <c r="H2488" s="709">
        <v>1</v>
      </c>
      <c r="J2488" s="697"/>
    </row>
    <row r="2489" spans="2:10" x14ac:dyDescent="0.2">
      <c r="B2489" s="713" t="str">
        <f t="shared" si="38"/>
        <v>LOS CONEJOS, SAN LUIS POTOSÍ</v>
      </c>
      <c r="C2489" s="714">
        <v>420</v>
      </c>
      <c r="D2489" s="713" t="s">
        <v>2465</v>
      </c>
      <c r="E2489" s="715">
        <v>28</v>
      </c>
      <c r="F2489" s="713" t="s">
        <v>239</v>
      </c>
      <c r="G2489" s="716" t="s">
        <v>386</v>
      </c>
      <c r="H2489" s="715">
        <v>2</v>
      </c>
      <c r="J2489" s="697"/>
    </row>
    <row r="2490" spans="2:10" x14ac:dyDescent="0.2">
      <c r="B2490" s="707" t="str">
        <f t="shared" si="38"/>
        <v>LOS CONOS, SANTA MARÍA DEL RÍO</v>
      </c>
      <c r="C2490" s="708">
        <v>376</v>
      </c>
      <c r="D2490" s="707" t="s">
        <v>2466</v>
      </c>
      <c r="E2490" s="709">
        <v>32</v>
      </c>
      <c r="F2490" s="707" t="s">
        <v>257</v>
      </c>
      <c r="G2490" s="710" t="s">
        <v>385</v>
      </c>
      <c r="H2490" s="709">
        <v>1</v>
      </c>
      <c r="J2490" s="697"/>
    </row>
    <row r="2491" spans="2:10" x14ac:dyDescent="0.2">
      <c r="B2491" s="707" t="str">
        <f t="shared" si="38"/>
        <v>LOS COPOSOS, TANQUIÁN DE ESCOBEDO</v>
      </c>
      <c r="C2491" s="708">
        <v>8</v>
      </c>
      <c r="D2491" s="707" t="s">
        <v>2467</v>
      </c>
      <c r="E2491" s="709">
        <v>42</v>
      </c>
      <c r="F2491" s="707" t="s">
        <v>289</v>
      </c>
      <c r="G2491" s="710" t="s">
        <v>385</v>
      </c>
      <c r="H2491" s="709">
        <v>1</v>
      </c>
      <c r="J2491" s="697"/>
    </row>
    <row r="2492" spans="2:10" x14ac:dyDescent="0.2">
      <c r="B2492" s="707" t="str">
        <f t="shared" si="38"/>
        <v>LOS CORONADO, MEXQUITIC DE CARMONA</v>
      </c>
      <c r="C2492" s="708">
        <v>84</v>
      </c>
      <c r="D2492" s="707" t="s">
        <v>2468</v>
      </c>
      <c r="E2492" s="709">
        <v>21</v>
      </c>
      <c r="F2492" s="707" t="s">
        <v>209</v>
      </c>
      <c r="G2492" s="710" t="s">
        <v>385</v>
      </c>
      <c r="H2492" s="709">
        <v>1</v>
      </c>
      <c r="J2492" s="697"/>
    </row>
    <row r="2493" spans="2:10" x14ac:dyDescent="0.2">
      <c r="B2493" s="707" t="str">
        <f t="shared" si="38"/>
        <v>LOS CUARTOS, SANTA MARÍA DEL RÍO</v>
      </c>
      <c r="C2493" s="708">
        <v>377</v>
      </c>
      <c r="D2493" s="707" t="s">
        <v>2469</v>
      </c>
      <c r="E2493" s="709">
        <v>32</v>
      </c>
      <c r="F2493" s="707" t="s">
        <v>257</v>
      </c>
      <c r="G2493" s="710" t="s">
        <v>385</v>
      </c>
      <c r="H2493" s="709">
        <v>1</v>
      </c>
      <c r="J2493" s="697"/>
    </row>
    <row r="2494" spans="2:10" x14ac:dyDescent="0.2">
      <c r="B2494" s="707" t="str">
        <f t="shared" si="38"/>
        <v>LOS CUARTOS, TIERRA NUEVA</v>
      </c>
      <c r="C2494" s="708">
        <v>185</v>
      </c>
      <c r="D2494" s="707" t="s">
        <v>2469</v>
      </c>
      <c r="E2494" s="709">
        <v>43</v>
      </c>
      <c r="F2494" s="707" t="s">
        <v>293</v>
      </c>
      <c r="G2494" s="710" t="s">
        <v>385</v>
      </c>
      <c r="H2494" s="709">
        <v>1</v>
      </c>
      <c r="J2494" s="697"/>
    </row>
    <row r="2495" spans="2:10" x14ac:dyDescent="0.2">
      <c r="B2495" s="707" t="str">
        <f t="shared" si="38"/>
        <v>LOS CUBES, SAN VICENTE TANCUAYALAB</v>
      </c>
      <c r="C2495" s="708">
        <v>11</v>
      </c>
      <c r="D2495" s="707" t="s">
        <v>2470</v>
      </c>
      <c r="E2495" s="709">
        <v>34</v>
      </c>
      <c r="F2495" s="707" t="s">
        <v>250</v>
      </c>
      <c r="G2495" s="710" t="s">
        <v>385</v>
      </c>
      <c r="H2495" s="709">
        <v>1</v>
      </c>
      <c r="J2495" s="697"/>
    </row>
    <row r="2496" spans="2:10" x14ac:dyDescent="0.2">
      <c r="B2496" s="707" t="str">
        <f t="shared" si="38"/>
        <v>LOS CUES, TAMPACÁN</v>
      </c>
      <c r="C2496" s="708">
        <v>8</v>
      </c>
      <c r="D2496" s="707" t="s">
        <v>2471</v>
      </c>
      <c r="E2496" s="709">
        <v>38</v>
      </c>
      <c r="F2496" s="707" t="s">
        <v>272</v>
      </c>
      <c r="G2496" s="710" t="s">
        <v>385</v>
      </c>
      <c r="H2496" s="709">
        <v>1</v>
      </c>
      <c r="J2496" s="697"/>
    </row>
    <row r="2497" spans="2:10" x14ac:dyDescent="0.2">
      <c r="B2497" s="707" t="str">
        <f t="shared" si="38"/>
        <v>LOS CUICILLOS, SANTA CATARINA</v>
      </c>
      <c r="C2497" s="708">
        <v>111</v>
      </c>
      <c r="D2497" s="707" t="s">
        <v>2472</v>
      </c>
      <c r="E2497" s="709">
        <v>31</v>
      </c>
      <c r="F2497" s="707" t="s">
        <v>254</v>
      </c>
      <c r="G2497" s="710" t="s">
        <v>385</v>
      </c>
      <c r="H2497" s="709">
        <v>1</v>
      </c>
      <c r="J2497" s="697"/>
    </row>
    <row r="2498" spans="2:10" x14ac:dyDescent="0.2">
      <c r="B2498" s="707" t="str">
        <f t="shared" si="38"/>
        <v>LOS DEPÓSITOS, VILLA DE GUADALUPE</v>
      </c>
      <c r="C2498" s="708">
        <v>72</v>
      </c>
      <c r="D2498" s="707" t="s">
        <v>2473</v>
      </c>
      <c r="E2498" s="709">
        <v>47</v>
      </c>
      <c r="F2498" s="707" t="s">
        <v>228</v>
      </c>
      <c r="G2498" s="710" t="s">
        <v>385</v>
      </c>
      <c r="H2498" s="709">
        <v>1</v>
      </c>
      <c r="J2498" s="697"/>
    </row>
    <row r="2499" spans="2:10" x14ac:dyDescent="0.2">
      <c r="B2499" s="713" t="str">
        <f t="shared" si="38"/>
        <v>LOS ELOTES, VENADO</v>
      </c>
      <c r="C2499" s="714">
        <v>75</v>
      </c>
      <c r="D2499" s="713" t="s">
        <v>2474</v>
      </c>
      <c r="E2499" s="715">
        <v>45</v>
      </c>
      <c r="F2499" s="713" t="s">
        <v>303</v>
      </c>
      <c r="G2499" s="716" t="s">
        <v>386</v>
      </c>
      <c r="H2499" s="715">
        <v>2</v>
      </c>
      <c r="J2499" s="697"/>
    </row>
    <row r="2500" spans="2:10" x14ac:dyDescent="0.2">
      <c r="B2500" s="707" t="str">
        <f t="shared" si="38"/>
        <v>LOS GARCÍA, SAN LUIS POTOSÍ</v>
      </c>
      <c r="C2500" s="708">
        <v>230</v>
      </c>
      <c r="D2500" s="707" t="s">
        <v>2475</v>
      </c>
      <c r="E2500" s="709">
        <v>28</v>
      </c>
      <c r="F2500" s="707" t="s">
        <v>239</v>
      </c>
      <c r="G2500" s="710" t="s">
        <v>385</v>
      </c>
      <c r="H2500" s="709">
        <v>1</v>
      </c>
      <c r="J2500" s="697"/>
    </row>
    <row r="2501" spans="2:10" x14ac:dyDescent="0.2">
      <c r="B2501" s="707" t="str">
        <f t="shared" si="38"/>
        <v>LOS GATOS, MOCTEZUMA</v>
      </c>
      <c r="C2501" s="708">
        <v>161</v>
      </c>
      <c r="D2501" s="707" t="s">
        <v>2476</v>
      </c>
      <c r="E2501" s="709">
        <v>22</v>
      </c>
      <c r="F2501" s="707" t="s">
        <v>213</v>
      </c>
      <c r="G2501" s="710" t="s">
        <v>385</v>
      </c>
      <c r="H2501" s="709">
        <v>1</v>
      </c>
      <c r="J2501" s="697"/>
    </row>
    <row r="2502" spans="2:10" x14ac:dyDescent="0.2">
      <c r="B2502" s="707" t="str">
        <f t="shared" ref="B2502:B2565" si="39">CONCATENATE(D2502,","," ",F2502)</f>
        <v>LOS GAVILANES, CHARCAS</v>
      </c>
      <c r="C2502" s="708">
        <v>72</v>
      </c>
      <c r="D2502" s="707" t="s">
        <v>2477</v>
      </c>
      <c r="E2502" s="709">
        <v>15</v>
      </c>
      <c r="F2502" s="707" t="s">
        <v>167</v>
      </c>
      <c r="G2502" s="710" t="s">
        <v>385</v>
      </c>
      <c r="H2502" s="709">
        <v>1</v>
      </c>
      <c r="J2502" s="697"/>
    </row>
    <row r="2503" spans="2:10" x14ac:dyDescent="0.2">
      <c r="B2503" s="713" t="str">
        <f t="shared" si="39"/>
        <v>LOS GÓMEZ LADO ORIENTE, CERRO DE SAN PEDRO</v>
      </c>
      <c r="C2503" s="714">
        <v>18</v>
      </c>
      <c r="D2503" s="713" t="s">
        <v>2478</v>
      </c>
      <c r="E2503" s="715">
        <v>9</v>
      </c>
      <c r="F2503" s="713" t="s">
        <v>162</v>
      </c>
      <c r="G2503" s="716" t="s">
        <v>387</v>
      </c>
      <c r="H2503" s="715">
        <v>3</v>
      </c>
      <c r="J2503" s="697"/>
    </row>
    <row r="2504" spans="2:10" x14ac:dyDescent="0.2">
      <c r="B2504" s="713" t="str">
        <f t="shared" si="39"/>
        <v>LOS GÓMEZ, SOLEDAD DE GRACIANO SÁNCHEZ</v>
      </c>
      <c r="C2504" s="714">
        <v>100</v>
      </c>
      <c r="D2504" s="713" t="s">
        <v>2479</v>
      </c>
      <c r="E2504" s="715">
        <v>35</v>
      </c>
      <c r="F2504" s="713" t="s">
        <v>264</v>
      </c>
      <c r="G2504" s="716" t="s">
        <v>387</v>
      </c>
      <c r="H2504" s="715">
        <v>3</v>
      </c>
      <c r="J2504" s="697"/>
    </row>
    <row r="2505" spans="2:10" x14ac:dyDescent="0.2">
      <c r="B2505" s="707" t="str">
        <f t="shared" si="39"/>
        <v>LOS GÜEROS, SALINAS</v>
      </c>
      <c r="C2505" s="708">
        <v>164</v>
      </c>
      <c r="D2505" s="707" t="s">
        <v>2480</v>
      </c>
      <c r="E2505" s="709">
        <v>25</v>
      </c>
      <c r="F2505" s="707" t="s">
        <v>165</v>
      </c>
      <c r="G2505" s="710" t="s">
        <v>385</v>
      </c>
      <c r="H2505" s="709">
        <v>1</v>
      </c>
      <c r="J2505" s="697"/>
    </row>
    <row r="2506" spans="2:10" x14ac:dyDescent="0.2">
      <c r="B2506" s="707" t="str">
        <f t="shared" si="39"/>
        <v>LOS HERNÁNDEZ, MEXQUITIC DE CARMONA</v>
      </c>
      <c r="C2506" s="708">
        <v>85</v>
      </c>
      <c r="D2506" s="707" t="s">
        <v>2481</v>
      </c>
      <c r="E2506" s="709">
        <v>21</v>
      </c>
      <c r="F2506" s="707" t="s">
        <v>209</v>
      </c>
      <c r="G2506" s="710" t="s">
        <v>385</v>
      </c>
      <c r="H2506" s="709">
        <v>1</v>
      </c>
      <c r="J2506" s="697"/>
    </row>
    <row r="2507" spans="2:10" x14ac:dyDescent="0.2">
      <c r="B2507" s="707" t="str">
        <f t="shared" si="39"/>
        <v>LOS HORNOS, AQUISMÓN</v>
      </c>
      <c r="C2507" s="708">
        <v>87</v>
      </c>
      <c r="D2507" s="707" t="s">
        <v>2482</v>
      </c>
      <c r="E2507" s="709">
        <v>3</v>
      </c>
      <c r="F2507" s="707" t="s">
        <v>146</v>
      </c>
      <c r="G2507" s="710" t="s">
        <v>385</v>
      </c>
      <c r="H2507" s="709">
        <v>1</v>
      </c>
      <c r="J2507" s="697"/>
    </row>
    <row r="2508" spans="2:10" x14ac:dyDescent="0.2">
      <c r="B2508" s="707" t="str">
        <f t="shared" si="39"/>
        <v>LOS HUÍNGAROS, CATORCE</v>
      </c>
      <c r="C2508" s="708">
        <v>116</v>
      </c>
      <c r="D2508" s="707" t="s">
        <v>2483</v>
      </c>
      <c r="E2508" s="709">
        <v>6</v>
      </c>
      <c r="F2508" s="707" t="s">
        <v>580</v>
      </c>
      <c r="G2508" s="710" t="s">
        <v>385</v>
      </c>
      <c r="H2508" s="709">
        <v>1</v>
      </c>
      <c r="J2508" s="697"/>
    </row>
    <row r="2509" spans="2:10" x14ac:dyDescent="0.2">
      <c r="B2509" s="707" t="str">
        <f t="shared" si="39"/>
        <v>LOS HUMOS, CIUDAD VALLES</v>
      </c>
      <c r="C2509" s="708">
        <v>92</v>
      </c>
      <c r="D2509" s="707" t="s">
        <v>2484</v>
      </c>
      <c r="E2509" s="709">
        <v>13</v>
      </c>
      <c r="F2509" s="707" t="s">
        <v>181</v>
      </c>
      <c r="G2509" s="710" t="s">
        <v>385</v>
      </c>
      <c r="H2509" s="709">
        <v>1</v>
      </c>
      <c r="J2509" s="697"/>
    </row>
    <row r="2510" spans="2:10" x14ac:dyDescent="0.2">
      <c r="B2510" s="707" t="str">
        <f t="shared" si="39"/>
        <v>LOS JABONCILLOS, CHARCAS</v>
      </c>
      <c r="C2510" s="708">
        <v>259</v>
      </c>
      <c r="D2510" s="707" t="s">
        <v>2485</v>
      </c>
      <c r="E2510" s="709">
        <v>15</v>
      </c>
      <c r="F2510" s="707" t="s">
        <v>167</v>
      </c>
      <c r="G2510" s="710" t="s">
        <v>385</v>
      </c>
      <c r="H2510" s="709">
        <v>1</v>
      </c>
      <c r="J2510" s="697"/>
    </row>
    <row r="2511" spans="2:10" x14ac:dyDescent="0.2">
      <c r="B2511" s="707" t="str">
        <f t="shared" si="39"/>
        <v>LOS JARROS (AHUACATLÁN), XILITLA</v>
      </c>
      <c r="C2511" s="708">
        <v>25</v>
      </c>
      <c r="D2511" s="707" t="s">
        <v>2486</v>
      </c>
      <c r="E2511" s="709">
        <v>54</v>
      </c>
      <c r="F2511" s="707" t="s">
        <v>326</v>
      </c>
      <c r="G2511" s="710" t="s">
        <v>385</v>
      </c>
      <c r="H2511" s="709">
        <v>1</v>
      </c>
      <c r="J2511" s="697"/>
    </row>
    <row r="2512" spans="2:10" x14ac:dyDescent="0.2">
      <c r="B2512" s="707" t="str">
        <f t="shared" si="39"/>
        <v>LOS JARROS (XILITLILLA), XILITLA</v>
      </c>
      <c r="C2512" s="708">
        <v>197</v>
      </c>
      <c r="D2512" s="707" t="s">
        <v>2487</v>
      </c>
      <c r="E2512" s="709">
        <v>54</v>
      </c>
      <c r="F2512" s="707" t="s">
        <v>326</v>
      </c>
      <c r="G2512" s="710" t="s">
        <v>385</v>
      </c>
      <c r="H2512" s="709">
        <v>1</v>
      </c>
      <c r="J2512" s="697"/>
    </row>
    <row r="2513" spans="2:10" x14ac:dyDescent="0.2">
      <c r="B2513" s="707" t="str">
        <f t="shared" si="39"/>
        <v>LOS JIMÉNEZ, MEXQUITIC DE CARMONA</v>
      </c>
      <c r="C2513" s="708">
        <v>36</v>
      </c>
      <c r="D2513" s="707" t="s">
        <v>2488</v>
      </c>
      <c r="E2513" s="709">
        <v>21</v>
      </c>
      <c r="F2513" s="707" t="s">
        <v>209</v>
      </c>
      <c r="G2513" s="710" t="s">
        <v>385</v>
      </c>
      <c r="H2513" s="709">
        <v>1</v>
      </c>
      <c r="J2513" s="697"/>
    </row>
    <row r="2514" spans="2:10" x14ac:dyDescent="0.2">
      <c r="B2514" s="707" t="str">
        <f t="shared" si="39"/>
        <v>LOS JOBITOS, CIUDAD VALLES</v>
      </c>
      <c r="C2514" s="708">
        <v>712</v>
      </c>
      <c r="D2514" s="707" t="s">
        <v>2489</v>
      </c>
      <c r="E2514" s="709">
        <v>13</v>
      </c>
      <c r="F2514" s="707" t="s">
        <v>181</v>
      </c>
      <c r="G2514" s="710" t="s">
        <v>385</v>
      </c>
      <c r="H2514" s="709">
        <v>1</v>
      </c>
      <c r="J2514" s="697"/>
    </row>
    <row r="2515" spans="2:10" x14ac:dyDescent="0.2">
      <c r="B2515" s="713" t="str">
        <f t="shared" si="39"/>
        <v>LOS JOBOS PRIMERA SECCIÓN, COXCATLÁN</v>
      </c>
      <c r="C2515" s="714">
        <v>43</v>
      </c>
      <c r="D2515" s="713" t="s">
        <v>2490</v>
      </c>
      <c r="E2515" s="715">
        <v>14</v>
      </c>
      <c r="F2515" s="713" t="s">
        <v>185</v>
      </c>
      <c r="G2515" s="716" t="s">
        <v>386</v>
      </c>
      <c r="H2515" s="715">
        <v>2</v>
      </c>
      <c r="J2515" s="697"/>
    </row>
    <row r="2516" spans="2:10" x14ac:dyDescent="0.2">
      <c r="B2516" s="707" t="str">
        <f t="shared" si="39"/>
        <v>LOS JOBOS, CIUDAD VALLES</v>
      </c>
      <c r="C2516" s="708">
        <v>96</v>
      </c>
      <c r="D2516" s="707" t="s">
        <v>2491</v>
      </c>
      <c r="E2516" s="709">
        <v>13</v>
      </c>
      <c r="F2516" s="707" t="s">
        <v>181</v>
      </c>
      <c r="G2516" s="710" t="s">
        <v>385</v>
      </c>
      <c r="H2516" s="709">
        <v>1</v>
      </c>
      <c r="J2516" s="697"/>
    </row>
    <row r="2517" spans="2:10" x14ac:dyDescent="0.2">
      <c r="B2517" s="707" t="str">
        <f t="shared" si="39"/>
        <v>LOS LÁZARO, TAMAZUNCHALE</v>
      </c>
      <c r="C2517" s="708">
        <v>277</v>
      </c>
      <c r="D2517" s="707" t="s">
        <v>2492</v>
      </c>
      <c r="E2517" s="709">
        <v>37</v>
      </c>
      <c r="F2517" s="707" t="s">
        <v>262</v>
      </c>
      <c r="G2517" s="710" t="s">
        <v>385</v>
      </c>
      <c r="H2517" s="709">
        <v>1</v>
      </c>
      <c r="J2517" s="697"/>
    </row>
    <row r="2518" spans="2:10" x14ac:dyDescent="0.2">
      <c r="B2518" s="707" t="str">
        <f t="shared" si="39"/>
        <v>LOS LLANITOS, AHUALULCO</v>
      </c>
      <c r="C2518" s="708">
        <v>96</v>
      </c>
      <c r="D2518" s="707" t="s">
        <v>2493</v>
      </c>
      <c r="E2518" s="709">
        <v>1</v>
      </c>
      <c r="F2518" s="707" t="s">
        <v>202</v>
      </c>
      <c r="G2518" s="710" t="s">
        <v>385</v>
      </c>
      <c r="H2518" s="709">
        <v>1</v>
      </c>
      <c r="J2518" s="697"/>
    </row>
    <row r="2519" spans="2:10" x14ac:dyDescent="0.2">
      <c r="B2519" s="707" t="str">
        <f t="shared" si="39"/>
        <v>LOS LLANITOS, ZARAGOZA</v>
      </c>
      <c r="C2519" s="708">
        <v>53</v>
      </c>
      <c r="D2519" s="707" t="s">
        <v>2493</v>
      </c>
      <c r="E2519" s="709">
        <v>55</v>
      </c>
      <c r="F2519" s="707" t="s">
        <v>476</v>
      </c>
      <c r="G2519" s="710" t="s">
        <v>385</v>
      </c>
      <c r="H2519" s="709">
        <v>1</v>
      </c>
      <c r="J2519" s="697"/>
    </row>
    <row r="2520" spans="2:10" x14ac:dyDescent="0.2">
      <c r="B2520" s="707" t="str">
        <f t="shared" si="39"/>
        <v>LOS LOBITOS, VENADO</v>
      </c>
      <c r="C2520" s="708">
        <v>121</v>
      </c>
      <c r="D2520" s="707" t="s">
        <v>2494</v>
      </c>
      <c r="E2520" s="709">
        <v>45</v>
      </c>
      <c r="F2520" s="707" t="s">
        <v>303</v>
      </c>
      <c r="G2520" s="710" t="s">
        <v>385</v>
      </c>
      <c r="H2520" s="709">
        <v>1</v>
      </c>
      <c r="J2520" s="697"/>
    </row>
    <row r="2521" spans="2:10" x14ac:dyDescent="0.2">
      <c r="B2521" s="707" t="str">
        <f t="shared" si="39"/>
        <v>LOS LOBOS, TIERRA NUEVA</v>
      </c>
      <c r="C2521" s="708">
        <v>50</v>
      </c>
      <c r="D2521" s="707" t="s">
        <v>2495</v>
      </c>
      <c r="E2521" s="709">
        <v>43</v>
      </c>
      <c r="F2521" s="707" t="s">
        <v>293</v>
      </c>
      <c r="G2521" s="710" t="s">
        <v>385</v>
      </c>
      <c r="H2521" s="709">
        <v>1</v>
      </c>
      <c r="J2521" s="697"/>
    </row>
    <row r="2522" spans="2:10" x14ac:dyDescent="0.2">
      <c r="B2522" s="707" t="str">
        <f t="shared" si="39"/>
        <v>LOS LÓPEZ, CHARCAS</v>
      </c>
      <c r="C2522" s="708">
        <v>73</v>
      </c>
      <c r="D2522" s="707" t="s">
        <v>2496</v>
      </c>
      <c r="E2522" s="709">
        <v>15</v>
      </c>
      <c r="F2522" s="707" t="s">
        <v>167</v>
      </c>
      <c r="G2522" s="710" t="s">
        <v>385</v>
      </c>
      <c r="H2522" s="709">
        <v>1</v>
      </c>
      <c r="J2522" s="697"/>
    </row>
    <row r="2523" spans="2:10" x14ac:dyDescent="0.2">
      <c r="B2523" s="713" t="str">
        <f t="shared" si="39"/>
        <v>LOS LÓPEZ, MEXQUITIC DE CARMONA</v>
      </c>
      <c r="C2523" s="714">
        <v>42</v>
      </c>
      <c r="D2523" s="713" t="s">
        <v>2496</v>
      </c>
      <c r="E2523" s="715">
        <v>21</v>
      </c>
      <c r="F2523" s="713" t="s">
        <v>209</v>
      </c>
      <c r="G2523" s="716" t="s">
        <v>386</v>
      </c>
      <c r="H2523" s="715">
        <v>2</v>
      </c>
      <c r="J2523" s="697"/>
    </row>
    <row r="2524" spans="2:10" x14ac:dyDescent="0.2">
      <c r="B2524" s="707" t="str">
        <f t="shared" si="39"/>
        <v>LOS MACHEROS, VILLA DE REYES</v>
      </c>
      <c r="C2524" s="708">
        <v>28</v>
      </c>
      <c r="D2524" s="707" t="s">
        <v>2497</v>
      </c>
      <c r="E2524" s="709">
        <v>50</v>
      </c>
      <c r="F2524" s="707" t="s">
        <v>208</v>
      </c>
      <c r="G2524" s="710" t="s">
        <v>385</v>
      </c>
      <c r="H2524" s="709">
        <v>1</v>
      </c>
      <c r="J2524" s="697"/>
    </row>
    <row r="2525" spans="2:10" x14ac:dyDescent="0.2">
      <c r="B2525" s="707" t="str">
        <f t="shared" si="39"/>
        <v>LOS MATÍAS, ZARAGOZA</v>
      </c>
      <c r="C2525" s="708">
        <v>55</v>
      </c>
      <c r="D2525" s="707" t="s">
        <v>2498</v>
      </c>
      <c r="E2525" s="709">
        <v>55</v>
      </c>
      <c r="F2525" s="707" t="s">
        <v>476</v>
      </c>
      <c r="G2525" s="710" t="s">
        <v>385</v>
      </c>
      <c r="H2525" s="709">
        <v>1</v>
      </c>
      <c r="J2525" s="697"/>
    </row>
    <row r="2526" spans="2:10" x14ac:dyDescent="0.2">
      <c r="B2526" s="707" t="str">
        <f t="shared" si="39"/>
        <v>LOS MEDINA (LA VEGA), MATLAPA</v>
      </c>
      <c r="C2526" s="708">
        <v>53</v>
      </c>
      <c r="D2526" s="707" t="s">
        <v>2499</v>
      </c>
      <c r="E2526" s="709">
        <v>57</v>
      </c>
      <c r="F2526" s="707" t="s">
        <v>206</v>
      </c>
      <c r="G2526" s="710" t="s">
        <v>385</v>
      </c>
      <c r="H2526" s="709">
        <v>1</v>
      </c>
      <c r="J2526" s="697"/>
    </row>
    <row r="2527" spans="2:10" x14ac:dyDescent="0.2">
      <c r="B2527" s="713" t="str">
        <f t="shared" si="39"/>
        <v>LOS MENDOZA, MATEHUALA</v>
      </c>
      <c r="C2527" s="714">
        <v>35</v>
      </c>
      <c r="D2527" s="713" t="s">
        <v>2500</v>
      </c>
      <c r="E2527" s="715">
        <v>20</v>
      </c>
      <c r="F2527" s="713" t="s">
        <v>170</v>
      </c>
      <c r="G2527" s="716" t="s">
        <v>386</v>
      </c>
      <c r="H2527" s="715">
        <v>2</v>
      </c>
      <c r="J2527" s="697"/>
    </row>
    <row r="2528" spans="2:10" x14ac:dyDescent="0.2">
      <c r="B2528" s="707" t="str">
        <f t="shared" si="39"/>
        <v>LOS MONTECITOS, SALINAS</v>
      </c>
      <c r="C2528" s="708">
        <v>98</v>
      </c>
      <c r="D2528" s="707" t="s">
        <v>2501</v>
      </c>
      <c r="E2528" s="709">
        <v>25</v>
      </c>
      <c r="F2528" s="707" t="s">
        <v>165</v>
      </c>
      <c r="G2528" s="710" t="s">
        <v>385</v>
      </c>
      <c r="H2528" s="709">
        <v>1</v>
      </c>
      <c r="J2528" s="697"/>
    </row>
    <row r="2529" spans="2:10" x14ac:dyDescent="0.2">
      <c r="B2529" s="713" t="str">
        <f t="shared" si="39"/>
        <v>LOS MORENO, MEXQUITIC DE CARMONA</v>
      </c>
      <c r="C2529" s="714">
        <v>51</v>
      </c>
      <c r="D2529" s="713" t="s">
        <v>2502</v>
      </c>
      <c r="E2529" s="715">
        <v>21</v>
      </c>
      <c r="F2529" s="713" t="s">
        <v>209</v>
      </c>
      <c r="G2529" s="716" t="s">
        <v>386</v>
      </c>
      <c r="H2529" s="715">
        <v>2</v>
      </c>
      <c r="J2529" s="697"/>
    </row>
    <row r="2530" spans="2:10" x14ac:dyDescent="0.2">
      <c r="B2530" s="707" t="str">
        <f t="shared" si="39"/>
        <v>LOS MUÑIZ, SAN LUIS POTOSÍ</v>
      </c>
      <c r="C2530" s="708">
        <v>488</v>
      </c>
      <c r="D2530" s="707" t="s">
        <v>2503</v>
      </c>
      <c r="E2530" s="709">
        <v>28</v>
      </c>
      <c r="F2530" s="707" t="s">
        <v>239</v>
      </c>
      <c r="G2530" s="710" t="s">
        <v>385</v>
      </c>
      <c r="H2530" s="709">
        <v>1</v>
      </c>
      <c r="J2530" s="697"/>
    </row>
    <row r="2531" spans="2:10" x14ac:dyDescent="0.2">
      <c r="B2531" s="707" t="str">
        <f t="shared" si="39"/>
        <v>LOS NARANJOS (LAS LADRILLERAS), MATEHUALA</v>
      </c>
      <c r="C2531" s="708">
        <v>215</v>
      </c>
      <c r="D2531" s="707" t="s">
        <v>2504</v>
      </c>
      <c r="E2531" s="709">
        <v>20</v>
      </c>
      <c r="F2531" s="707" t="s">
        <v>170</v>
      </c>
      <c r="G2531" s="710" t="s">
        <v>385</v>
      </c>
      <c r="H2531" s="709">
        <v>1</v>
      </c>
      <c r="J2531" s="697"/>
    </row>
    <row r="2532" spans="2:10" x14ac:dyDescent="0.2">
      <c r="B2532" s="707" t="str">
        <f t="shared" si="39"/>
        <v>LOS NARANJOS SANTIAGO, TAMAZUNCHALE</v>
      </c>
      <c r="C2532" s="708">
        <v>410</v>
      </c>
      <c r="D2532" s="707" t="s">
        <v>2505</v>
      </c>
      <c r="E2532" s="709">
        <v>37</v>
      </c>
      <c r="F2532" s="707" t="s">
        <v>262</v>
      </c>
      <c r="G2532" s="710" t="s">
        <v>385</v>
      </c>
      <c r="H2532" s="709">
        <v>1</v>
      </c>
      <c r="J2532" s="697"/>
    </row>
    <row r="2533" spans="2:10" x14ac:dyDescent="0.2">
      <c r="B2533" s="713" t="str">
        <f t="shared" si="39"/>
        <v>LOS NAZARIOS, VILLA DE LA PAZ</v>
      </c>
      <c r="C2533" s="714">
        <v>9</v>
      </c>
      <c r="D2533" s="713" t="s">
        <v>2506</v>
      </c>
      <c r="E2533" s="715">
        <v>48</v>
      </c>
      <c r="F2533" s="713" t="s">
        <v>315</v>
      </c>
      <c r="G2533" s="716" t="s">
        <v>386</v>
      </c>
      <c r="H2533" s="715">
        <v>2</v>
      </c>
      <c r="J2533" s="697"/>
    </row>
    <row r="2534" spans="2:10" x14ac:dyDescent="0.2">
      <c r="B2534" s="707" t="str">
        <f t="shared" si="39"/>
        <v>LOS NOGALES (NOGALES DE SANTA CRUZ), SAN NICOLÁS TOLENTINO</v>
      </c>
      <c r="C2534" s="708">
        <v>30</v>
      </c>
      <c r="D2534" s="707" t="s">
        <v>2507</v>
      </c>
      <c r="E2534" s="709">
        <v>30</v>
      </c>
      <c r="F2534" s="707" t="s">
        <v>246</v>
      </c>
      <c r="G2534" s="710" t="s">
        <v>385</v>
      </c>
      <c r="H2534" s="709">
        <v>1</v>
      </c>
      <c r="J2534" s="697"/>
    </row>
    <row r="2535" spans="2:10" x14ac:dyDescent="0.2">
      <c r="B2535" s="707" t="str">
        <f t="shared" si="39"/>
        <v>LOS NOYOLA, SOLEDAD DE GRACIANO SÁNCHEZ</v>
      </c>
      <c r="C2535" s="708">
        <v>66</v>
      </c>
      <c r="D2535" s="707" t="s">
        <v>2508</v>
      </c>
      <c r="E2535" s="709">
        <v>35</v>
      </c>
      <c r="F2535" s="707" t="s">
        <v>264</v>
      </c>
      <c r="G2535" s="710" t="s">
        <v>385</v>
      </c>
      <c r="H2535" s="709">
        <v>1</v>
      </c>
      <c r="J2535" s="697"/>
    </row>
    <row r="2536" spans="2:10" x14ac:dyDescent="0.2">
      <c r="B2536" s="707" t="str">
        <f t="shared" si="39"/>
        <v>LOS OJITOS DE AGUA, CATORCE</v>
      </c>
      <c r="C2536" s="708">
        <v>170</v>
      </c>
      <c r="D2536" s="707" t="s">
        <v>2509</v>
      </c>
      <c r="E2536" s="709">
        <v>6</v>
      </c>
      <c r="F2536" s="707" t="s">
        <v>580</v>
      </c>
      <c r="G2536" s="710" t="s">
        <v>385</v>
      </c>
      <c r="H2536" s="709">
        <v>1</v>
      </c>
      <c r="J2536" s="697"/>
    </row>
    <row r="2537" spans="2:10" x14ac:dyDescent="0.2">
      <c r="B2537" s="707" t="str">
        <f t="shared" si="39"/>
        <v>LOS OLIVOS, TAMAZUNCHALE</v>
      </c>
      <c r="C2537" s="708">
        <v>219</v>
      </c>
      <c r="D2537" s="707" t="s">
        <v>2510</v>
      </c>
      <c r="E2537" s="709">
        <v>37</v>
      </c>
      <c r="F2537" s="707" t="s">
        <v>262</v>
      </c>
      <c r="G2537" s="710" t="s">
        <v>385</v>
      </c>
      <c r="H2537" s="709">
        <v>1</v>
      </c>
      <c r="J2537" s="697"/>
    </row>
    <row r="2538" spans="2:10" x14ac:dyDescent="0.2">
      <c r="B2538" s="707" t="str">
        <f t="shared" si="39"/>
        <v>LOS ÓRGANOS, MEXQUITIC DE CARMONA</v>
      </c>
      <c r="C2538" s="708">
        <v>116</v>
      </c>
      <c r="D2538" s="707" t="s">
        <v>2511</v>
      </c>
      <c r="E2538" s="709">
        <v>21</v>
      </c>
      <c r="F2538" s="707" t="s">
        <v>209</v>
      </c>
      <c r="G2538" s="710" t="s">
        <v>385</v>
      </c>
      <c r="H2538" s="709">
        <v>1</v>
      </c>
      <c r="J2538" s="697"/>
    </row>
    <row r="2539" spans="2:10" x14ac:dyDescent="0.2">
      <c r="B2539" s="713" t="str">
        <f t="shared" si="39"/>
        <v>LOS OTATES, AQUISMÓN</v>
      </c>
      <c r="C2539" s="714">
        <v>20</v>
      </c>
      <c r="D2539" s="713" t="s">
        <v>2512</v>
      </c>
      <c r="E2539" s="715">
        <v>3</v>
      </c>
      <c r="F2539" s="713" t="s">
        <v>146</v>
      </c>
      <c r="G2539" s="716" t="s">
        <v>386</v>
      </c>
      <c r="H2539" s="715">
        <v>2</v>
      </c>
      <c r="J2539" s="697"/>
    </row>
    <row r="2540" spans="2:10" x14ac:dyDescent="0.2">
      <c r="B2540" s="707" t="str">
        <f t="shared" si="39"/>
        <v>LOS OTATES, XILITLA</v>
      </c>
      <c r="C2540" s="708">
        <v>209</v>
      </c>
      <c r="D2540" s="707" t="s">
        <v>2512</v>
      </c>
      <c r="E2540" s="709">
        <v>54</v>
      </c>
      <c r="F2540" s="707" t="s">
        <v>326</v>
      </c>
      <c r="G2540" s="710" t="s">
        <v>385</v>
      </c>
      <c r="H2540" s="709">
        <v>1</v>
      </c>
      <c r="J2540" s="697"/>
    </row>
    <row r="2541" spans="2:10" x14ac:dyDescent="0.2">
      <c r="B2541" s="707" t="str">
        <f t="shared" si="39"/>
        <v>LOS PARAJES, SAN CIRO DE ACOSTA</v>
      </c>
      <c r="C2541" s="708">
        <v>45</v>
      </c>
      <c r="D2541" s="707" t="s">
        <v>2513</v>
      </c>
      <c r="E2541" s="709">
        <v>27</v>
      </c>
      <c r="F2541" s="707" t="s">
        <v>234</v>
      </c>
      <c r="G2541" s="710" t="s">
        <v>385</v>
      </c>
      <c r="H2541" s="709">
        <v>1</v>
      </c>
      <c r="J2541" s="697"/>
    </row>
    <row r="2542" spans="2:10" x14ac:dyDescent="0.2">
      <c r="B2542" s="707" t="str">
        <f t="shared" si="39"/>
        <v>LOS PEMOCHES (PUERTO RICO), XILITLA</v>
      </c>
      <c r="C2542" s="708">
        <v>109</v>
      </c>
      <c r="D2542" s="707" t="s">
        <v>2514</v>
      </c>
      <c r="E2542" s="709">
        <v>54</v>
      </c>
      <c r="F2542" s="707" t="s">
        <v>326</v>
      </c>
      <c r="G2542" s="710" t="s">
        <v>385</v>
      </c>
      <c r="H2542" s="709">
        <v>1</v>
      </c>
      <c r="J2542" s="697"/>
    </row>
    <row r="2543" spans="2:10" x14ac:dyDescent="0.2">
      <c r="B2543" s="707" t="str">
        <f t="shared" si="39"/>
        <v>LOS PÉREZ, MEXQUITIC DE CARMONA</v>
      </c>
      <c r="C2543" s="708">
        <v>118</v>
      </c>
      <c r="D2543" s="707" t="s">
        <v>2515</v>
      </c>
      <c r="E2543" s="709">
        <v>21</v>
      </c>
      <c r="F2543" s="707" t="s">
        <v>209</v>
      </c>
      <c r="G2543" s="710" t="s">
        <v>385</v>
      </c>
      <c r="H2543" s="709">
        <v>1</v>
      </c>
      <c r="J2543" s="697"/>
    </row>
    <row r="2544" spans="2:10" x14ac:dyDescent="0.2">
      <c r="B2544" s="707" t="str">
        <f t="shared" si="39"/>
        <v>LOS PILARES, ZARAGOZA</v>
      </c>
      <c r="C2544" s="708">
        <v>66</v>
      </c>
      <c r="D2544" s="707" t="s">
        <v>2516</v>
      </c>
      <c r="E2544" s="709">
        <v>55</v>
      </c>
      <c r="F2544" s="707" t="s">
        <v>476</v>
      </c>
      <c r="G2544" s="710" t="s">
        <v>385</v>
      </c>
      <c r="H2544" s="709">
        <v>1</v>
      </c>
      <c r="J2544" s="697"/>
    </row>
    <row r="2545" spans="2:10" x14ac:dyDescent="0.2">
      <c r="B2545" s="707" t="str">
        <f t="shared" si="39"/>
        <v>LOS PINOS, CIUDAD VALLES</v>
      </c>
      <c r="C2545" s="708">
        <v>553</v>
      </c>
      <c r="D2545" s="707" t="s">
        <v>2517</v>
      </c>
      <c r="E2545" s="709">
        <v>13</v>
      </c>
      <c r="F2545" s="707" t="s">
        <v>181</v>
      </c>
      <c r="G2545" s="710" t="s">
        <v>385</v>
      </c>
      <c r="H2545" s="709">
        <v>1</v>
      </c>
      <c r="J2545" s="697"/>
    </row>
    <row r="2546" spans="2:10" x14ac:dyDescent="0.2">
      <c r="B2546" s="707" t="str">
        <f t="shared" si="39"/>
        <v>LOS PINOS, GUADALCÁZAR</v>
      </c>
      <c r="C2546" s="708">
        <v>35</v>
      </c>
      <c r="D2546" s="707" t="s">
        <v>2517</v>
      </c>
      <c r="E2546" s="709">
        <v>17</v>
      </c>
      <c r="F2546" s="707" t="s">
        <v>193</v>
      </c>
      <c r="G2546" s="710" t="s">
        <v>385</v>
      </c>
      <c r="H2546" s="709">
        <v>1</v>
      </c>
      <c r="J2546" s="697"/>
    </row>
    <row r="2547" spans="2:10" x14ac:dyDescent="0.2">
      <c r="B2547" s="707" t="str">
        <f t="shared" si="39"/>
        <v>LOS PINOS, HUEHUETLÁN</v>
      </c>
      <c r="C2547" s="708">
        <v>17</v>
      </c>
      <c r="D2547" s="707" t="s">
        <v>2517</v>
      </c>
      <c r="E2547" s="709">
        <v>18</v>
      </c>
      <c r="F2547" s="707" t="s">
        <v>196</v>
      </c>
      <c r="G2547" s="710" t="s">
        <v>385</v>
      </c>
      <c r="H2547" s="709">
        <v>1</v>
      </c>
      <c r="J2547" s="697"/>
    </row>
    <row r="2548" spans="2:10" x14ac:dyDescent="0.2">
      <c r="B2548" s="707" t="str">
        <f t="shared" si="39"/>
        <v>LOS PIRULES, TIERRA NUEVA</v>
      </c>
      <c r="C2548" s="708">
        <v>91</v>
      </c>
      <c r="D2548" s="707" t="s">
        <v>2518</v>
      </c>
      <c r="E2548" s="709">
        <v>43</v>
      </c>
      <c r="F2548" s="707" t="s">
        <v>293</v>
      </c>
      <c r="G2548" s="710" t="s">
        <v>385</v>
      </c>
      <c r="H2548" s="709">
        <v>1</v>
      </c>
      <c r="J2548" s="697"/>
    </row>
    <row r="2549" spans="2:10" x14ac:dyDescent="0.2">
      <c r="B2549" s="707" t="str">
        <f t="shared" si="39"/>
        <v>LOS POCITOS (LOS POZOS), ALAQUINES</v>
      </c>
      <c r="C2549" s="708">
        <v>33</v>
      </c>
      <c r="D2549" s="707" t="s">
        <v>2519</v>
      </c>
      <c r="E2549" s="709">
        <v>2</v>
      </c>
      <c r="F2549" s="707" t="s">
        <v>144</v>
      </c>
      <c r="G2549" s="710" t="s">
        <v>385</v>
      </c>
      <c r="H2549" s="709">
        <v>1</v>
      </c>
      <c r="J2549" s="697"/>
    </row>
    <row r="2550" spans="2:10" x14ac:dyDescent="0.2">
      <c r="B2550" s="707" t="str">
        <f t="shared" si="39"/>
        <v>LOS POCITOS, MATEHUALA</v>
      </c>
      <c r="C2550" s="708">
        <v>56</v>
      </c>
      <c r="D2550" s="707" t="s">
        <v>2520</v>
      </c>
      <c r="E2550" s="709">
        <v>20</v>
      </c>
      <c r="F2550" s="707" t="s">
        <v>170</v>
      </c>
      <c r="G2550" s="710" t="s">
        <v>385</v>
      </c>
      <c r="H2550" s="709">
        <v>1</v>
      </c>
      <c r="J2550" s="697"/>
    </row>
    <row r="2551" spans="2:10" x14ac:dyDescent="0.2">
      <c r="B2551" s="707" t="str">
        <f t="shared" si="39"/>
        <v>LOS POCITOS, SAN CIRO DE ACOSTA</v>
      </c>
      <c r="C2551" s="708">
        <v>93</v>
      </c>
      <c r="D2551" s="707" t="s">
        <v>2520</v>
      </c>
      <c r="E2551" s="709">
        <v>27</v>
      </c>
      <c r="F2551" s="707" t="s">
        <v>234</v>
      </c>
      <c r="G2551" s="710" t="s">
        <v>385</v>
      </c>
      <c r="H2551" s="709">
        <v>1</v>
      </c>
      <c r="J2551" s="697"/>
    </row>
    <row r="2552" spans="2:10" x14ac:dyDescent="0.2">
      <c r="B2552" s="707" t="str">
        <f t="shared" si="39"/>
        <v>LOS POCITOS, SANTA CATARINA</v>
      </c>
      <c r="C2552" s="708">
        <v>87</v>
      </c>
      <c r="D2552" s="707" t="s">
        <v>2520</v>
      </c>
      <c r="E2552" s="709">
        <v>31</v>
      </c>
      <c r="F2552" s="707" t="s">
        <v>254</v>
      </c>
      <c r="G2552" s="710" t="s">
        <v>385</v>
      </c>
      <c r="H2552" s="709">
        <v>1</v>
      </c>
      <c r="J2552" s="697"/>
    </row>
    <row r="2553" spans="2:10" x14ac:dyDescent="0.2">
      <c r="B2553" s="707" t="str">
        <f t="shared" si="39"/>
        <v>LOS POCITOS, VILLA DE REYES</v>
      </c>
      <c r="C2553" s="708">
        <v>164</v>
      </c>
      <c r="D2553" s="707" t="s">
        <v>2520</v>
      </c>
      <c r="E2553" s="709">
        <v>50</v>
      </c>
      <c r="F2553" s="707" t="s">
        <v>208</v>
      </c>
      <c r="G2553" s="710" t="s">
        <v>385</v>
      </c>
      <c r="H2553" s="709">
        <v>1</v>
      </c>
      <c r="J2553" s="697"/>
    </row>
    <row r="2554" spans="2:10" x14ac:dyDescent="0.2">
      <c r="B2554" s="707" t="str">
        <f t="shared" si="39"/>
        <v>LOS POCITOS, XILITLA</v>
      </c>
      <c r="C2554" s="708">
        <v>51</v>
      </c>
      <c r="D2554" s="707" t="s">
        <v>2520</v>
      </c>
      <c r="E2554" s="709">
        <v>54</v>
      </c>
      <c r="F2554" s="707" t="s">
        <v>326</v>
      </c>
      <c r="G2554" s="710" t="s">
        <v>385</v>
      </c>
      <c r="H2554" s="709">
        <v>1</v>
      </c>
      <c r="J2554" s="697"/>
    </row>
    <row r="2555" spans="2:10" x14ac:dyDescent="0.2">
      <c r="B2555" s="707" t="str">
        <f t="shared" si="39"/>
        <v>LOS PUERTECITOS, MEXQUITIC DE CARMONA</v>
      </c>
      <c r="C2555" s="708">
        <v>135</v>
      </c>
      <c r="D2555" s="707" t="s">
        <v>2521</v>
      </c>
      <c r="E2555" s="709">
        <v>21</v>
      </c>
      <c r="F2555" s="707" t="s">
        <v>209</v>
      </c>
      <c r="G2555" s="710" t="s">
        <v>385</v>
      </c>
      <c r="H2555" s="709">
        <v>1</v>
      </c>
      <c r="J2555" s="697"/>
    </row>
    <row r="2556" spans="2:10" x14ac:dyDescent="0.2">
      <c r="B2556" s="713" t="str">
        <f t="shared" si="39"/>
        <v>LOS RAMOS (EJIDO SAN JUANICO GRANDE), SAN LUIS POTOSÍ</v>
      </c>
      <c r="C2556" s="714">
        <v>537</v>
      </c>
      <c r="D2556" s="713" t="s">
        <v>2522</v>
      </c>
      <c r="E2556" s="715">
        <v>28</v>
      </c>
      <c r="F2556" s="713" t="s">
        <v>239</v>
      </c>
      <c r="G2556" s="716" t="s">
        <v>387</v>
      </c>
      <c r="H2556" s="715">
        <v>3</v>
      </c>
      <c r="J2556" s="697"/>
    </row>
    <row r="2557" spans="2:10" x14ac:dyDescent="0.2">
      <c r="B2557" s="707" t="str">
        <f t="shared" si="39"/>
        <v>LOS REMEDIOS, AQUISMÓN</v>
      </c>
      <c r="C2557" s="708">
        <v>60</v>
      </c>
      <c r="D2557" s="707" t="s">
        <v>2523</v>
      </c>
      <c r="E2557" s="709">
        <v>3</v>
      </c>
      <c r="F2557" s="707" t="s">
        <v>146</v>
      </c>
      <c r="G2557" s="710" t="s">
        <v>385</v>
      </c>
      <c r="H2557" s="709">
        <v>1</v>
      </c>
      <c r="J2557" s="697"/>
    </row>
    <row r="2558" spans="2:10" x14ac:dyDescent="0.2">
      <c r="B2558" s="707" t="str">
        <f t="shared" si="39"/>
        <v>LOS REMEDIOS, VENADO</v>
      </c>
      <c r="C2558" s="708">
        <v>48</v>
      </c>
      <c r="D2558" s="707" t="s">
        <v>2523</v>
      </c>
      <c r="E2558" s="709">
        <v>45</v>
      </c>
      <c r="F2558" s="707" t="s">
        <v>303</v>
      </c>
      <c r="G2558" s="710" t="s">
        <v>385</v>
      </c>
      <c r="H2558" s="709">
        <v>1</v>
      </c>
      <c r="J2558" s="697"/>
    </row>
    <row r="2559" spans="2:10" x14ac:dyDescent="0.2">
      <c r="B2559" s="707" t="str">
        <f t="shared" si="39"/>
        <v>LOS RETES, MEXQUITIC DE CARMONA</v>
      </c>
      <c r="C2559" s="708">
        <v>61</v>
      </c>
      <c r="D2559" s="707" t="s">
        <v>2524</v>
      </c>
      <c r="E2559" s="709">
        <v>21</v>
      </c>
      <c r="F2559" s="707" t="s">
        <v>209</v>
      </c>
      <c r="G2559" s="710" t="s">
        <v>385</v>
      </c>
      <c r="H2559" s="709">
        <v>1</v>
      </c>
      <c r="J2559" s="697"/>
    </row>
    <row r="2560" spans="2:10" x14ac:dyDescent="0.2">
      <c r="B2560" s="707" t="str">
        <f t="shared" si="39"/>
        <v>LOS RÍOS, TAMASOPO</v>
      </c>
      <c r="C2560" s="708">
        <v>176</v>
      </c>
      <c r="D2560" s="707" t="s">
        <v>2525</v>
      </c>
      <c r="E2560" s="709">
        <v>36</v>
      </c>
      <c r="F2560" s="707" t="s">
        <v>259</v>
      </c>
      <c r="G2560" s="710" t="s">
        <v>385</v>
      </c>
      <c r="H2560" s="709">
        <v>1</v>
      </c>
      <c r="J2560" s="697"/>
    </row>
    <row r="2561" spans="2:10" x14ac:dyDescent="0.2">
      <c r="B2561" s="707" t="str">
        <f t="shared" si="39"/>
        <v>LOS RODRÍGUEZ, MEXQUITIC DE CARMONA</v>
      </c>
      <c r="C2561" s="708">
        <v>66</v>
      </c>
      <c r="D2561" s="707" t="s">
        <v>2526</v>
      </c>
      <c r="E2561" s="709">
        <v>21</v>
      </c>
      <c r="F2561" s="707" t="s">
        <v>209</v>
      </c>
      <c r="G2561" s="710" t="s">
        <v>385</v>
      </c>
      <c r="H2561" s="709">
        <v>1</v>
      </c>
      <c r="J2561" s="697"/>
    </row>
    <row r="2562" spans="2:10" x14ac:dyDescent="0.2">
      <c r="B2562" s="707" t="str">
        <f t="shared" si="39"/>
        <v>LOS RODRÍGUEZ, SAN LUIS POTOSÍ</v>
      </c>
      <c r="C2562" s="708">
        <v>489</v>
      </c>
      <c r="D2562" s="707" t="s">
        <v>2526</v>
      </c>
      <c r="E2562" s="709">
        <v>28</v>
      </c>
      <c r="F2562" s="707" t="s">
        <v>239</v>
      </c>
      <c r="G2562" s="710" t="s">
        <v>385</v>
      </c>
      <c r="H2562" s="709">
        <v>1</v>
      </c>
      <c r="J2562" s="697"/>
    </row>
    <row r="2563" spans="2:10" x14ac:dyDescent="0.2">
      <c r="B2563" s="707" t="str">
        <f t="shared" si="39"/>
        <v>LOS ROJAS, MEXQUITIC DE CARMONA</v>
      </c>
      <c r="C2563" s="708">
        <v>87</v>
      </c>
      <c r="D2563" s="707" t="s">
        <v>2527</v>
      </c>
      <c r="E2563" s="709">
        <v>21</v>
      </c>
      <c r="F2563" s="707" t="s">
        <v>209</v>
      </c>
      <c r="G2563" s="710" t="s">
        <v>385</v>
      </c>
      <c r="H2563" s="709">
        <v>1</v>
      </c>
      <c r="J2563" s="697"/>
    </row>
    <row r="2564" spans="2:10" x14ac:dyDescent="0.2">
      <c r="B2564" s="707" t="str">
        <f t="shared" si="39"/>
        <v>LOS SABINOS (EL ÁLAMO), TAMUÍN</v>
      </c>
      <c r="C2564" s="708">
        <v>110</v>
      </c>
      <c r="D2564" s="707" t="s">
        <v>2528</v>
      </c>
      <c r="E2564" s="709">
        <v>40</v>
      </c>
      <c r="F2564" s="707" t="s">
        <v>279</v>
      </c>
      <c r="G2564" s="710" t="s">
        <v>385</v>
      </c>
      <c r="H2564" s="709">
        <v>1</v>
      </c>
      <c r="J2564" s="697"/>
    </row>
    <row r="2565" spans="2:10" x14ac:dyDescent="0.2">
      <c r="B2565" s="707" t="str">
        <f t="shared" si="39"/>
        <v>LOS SABINOS NÚMERO DOS, CIUDAD VALLES</v>
      </c>
      <c r="C2565" s="708">
        <v>175</v>
      </c>
      <c r="D2565" s="707" t="s">
        <v>2529</v>
      </c>
      <c r="E2565" s="709">
        <v>13</v>
      </c>
      <c r="F2565" s="707" t="s">
        <v>181</v>
      </c>
      <c r="G2565" s="710" t="s">
        <v>385</v>
      </c>
      <c r="H2565" s="709">
        <v>1</v>
      </c>
      <c r="J2565" s="697"/>
    </row>
    <row r="2566" spans="2:10" x14ac:dyDescent="0.2">
      <c r="B2566" s="707" t="str">
        <f t="shared" ref="B2566:B2629" si="40">CONCATENATE(D2566,","," ",F2566)</f>
        <v>LOS SABINOS, TAMPACÁN</v>
      </c>
      <c r="C2566" s="708">
        <v>57</v>
      </c>
      <c r="D2566" s="707" t="s">
        <v>2530</v>
      </c>
      <c r="E2566" s="709">
        <v>38</v>
      </c>
      <c r="F2566" s="707" t="s">
        <v>272</v>
      </c>
      <c r="G2566" s="710" t="s">
        <v>385</v>
      </c>
      <c r="H2566" s="709">
        <v>1</v>
      </c>
      <c r="J2566" s="697"/>
    </row>
    <row r="2567" spans="2:10" x14ac:dyDescent="0.2">
      <c r="B2567" s="707" t="str">
        <f t="shared" si="40"/>
        <v>LOS SABINOS, TAMPAMOLÓN CORONA</v>
      </c>
      <c r="C2567" s="708">
        <v>114</v>
      </c>
      <c r="D2567" s="707" t="s">
        <v>2530</v>
      </c>
      <c r="E2567" s="709">
        <v>39</v>
      </c>
      <c r="F2567" s="707" t="s">
        <v>276</v>
      </c>
      <c r="G2567" s="710" t="s">
        <v>385</v>
      </c>
      <c r="H2567" s="709">
        <v>1</v>
      </c>
      <c r="J2567" s="697"/>
    </row>
    <row r="2568" spans="2:10" x14ac:dyDescent="0.2">
      <c r="B2568" s="707" t="str">
        <f t="shared" si="40"/>
        <v>LOS SARROS, TAMASOPO</v>
      </c>
      <c r="C2568" s="708">
        <v>202</v>
      </c>
      <c r="D2568" s="707" t="s">
        <v>2531</v>
      </c>
      <c r="E2568" s="709">
        <v>36</v>
      </c>
      <c r="F2568" s="707" t="s">
        <v>259</v>
      </c>
      <c r="G2568" s="710" t="s">
        <v>385</v>
      </c>
      <c r="H2568" s="709">
        <v>1</v>
      </c>
      <c r="J2568" s="697"/>
    </row>
    <row r="2569" spans="2:10" x14ac:dyDescent="0.2">
      <c r="B2569" s="707" t="str">
        <f t="shared" si="40"/>
        <v>LOS TAJOS, MOCTEZUMA</v>
      </c>
      <c r="C2569" s="708">
        <v>65</v>
      </c>
      <c r="D2569" s="707" t="s">
        <v>2532</v>
      </c>
      <c r="E2569" s="709">
        <v>22</v>
      </c>
      <c r="F2569" s="707" t="s">
        <v>213</v>
      </c>
      <c r="G2569" s="710" t="s">
        <v>385</v>
      </c>
      <c r="H2569" s="709">
        <v>1</v>
      </c>
      <c r="J2569" s="697"/>
    </row>
    <row r="2570" spans="2:10" x14ac:dyDescent="0.2">
      <c r="B2570" s="713" t="str">
        <f t="shared" si="40"/>
        <v>LOS TAMARINDOS, TAMAZUNCHALE</v>
      </c>
      <c r="C2570" s="714">
        <v>370</v>
      </c>
      <c r="D2570" s="713" t="s">
        <v>2533</v>
      </c>
      <c r="E2570" s="715">
        <v>37</v>
      </c>
      <c r="F2570" s="713" t="s">
        <v>262</v>
      </c>
      <c r="G2570" s="716" t="s">
        <v>386</v>
      </c>
      <c r="H2570" s="715">
        <v>2</v>
      </c>
      <c r="J2570" s="697"/>
    </row>
    <row r="2571" spans="2:10" x14ac:dyDescent="0.2">
      <c r="B2571" s="707" t="str">
        <f t="shared" si="40"/>
        <v>LOS TERREROS, ZARAGOZA</v>
      </c>
      <c r="C2571" s="708">
        <v>94</v>
      </c>
      <c r="D2571" s="707" t="s">
        <v>2534</v>
      </c>
      <c r="E2571" s="709">
        <v>55</v>
      </c>
      <c r="F2571" s="707" t="s">
        <v>476</v>
      </c>
      <c r="G2571" s="710" t="s">
        <v>385</v>
      </c>
      <c r="H2571" s="709">
        <v>1</v>
      </c>
      <c r="J2571" s="697"/>
    </row>
    <row r="2572" spans="2:10" x14ac:dyDescent="0.2">
      <c r="B2572" s="707" t="str">
        <f t="shared" si="40"/>
        <v>LOS TIGRES, MATLAPA</v>
      </c>
      <c r="C2572" s="708">
        <v>33</v>
      </c>
      <c r="D2572" s="707" t="s">
        <v>2535</v>
      </c>
      <c r="E2572" s="709">
        <v>57</v>
      </c>
      <c r="F2572" s="707" t="s">
        <v>206</v>
      </c>
      <c r="G2572" s="710" t="s">
        <v>385</v>
      </c>
      <c r="H2572" s="709">
        <v>1</v>
      </c>
      <c r="J2572" s="697"/>
    </row>
    <row r="2573" spans="2:10" x14ac:dyDescent="0.2">
      <c r="B2573" s="707" t="str">
        <f t="shared" si="40"/>
        <v>LOS TORRES (RESTAURANTE), GUADALCÁZAR</v>
      </c>
      <c r="C2573" s="708">
        <v>177</v>
      </c>
      <c r="D2573" s="707" t="s">
        <v>2536</v>
      </c>
      <c r="E2573" s="709">
        <v>17</v>
      </c>
      <c r="F2573" s="707" t="s">
        <v>193</v>
      </c>
      <c r="G2573" s="710" t="s">
        <v>385</v>
      </c>
      <c r="H2573" s="709">
        <v>1</v>
      </c>
      <c r="J2573" s="697"/>
    </row>
    <row r="2574" spans="2:10" x14ac:dyDescent="0.2">
      <c r="B2574" s="707" t="str">
        <f t="shared" si="40"/>
        <v>LOS TORRES, MATEHUALA</v>
      </c>
      <c r="C2574" s="708">
        <v>176</v>
      </c>
      <c r="D2574" s="707" t="s">
        <v>2537</v>
      </c>
      <c r="E2574" s="709">
        <v>20</v>
      </c>
      <c r="F2574" s="707" t="s">
        <v>170</v>
      </c>
      <c r="G2574" s="710" t="s">
        <v>385</v>
      </c>
      <c r="H2574" s="709">
        <v>1</v>
      </c>
      <c r="J2574" s="697"/>
    </row>
    <row r="2575" spans="2:10" x14ac:dyDescent="0.2">
      <c r="B2575" s="707" t="str">
        <f t="shared" si="40"/>
        <v>LOS TREJOS, VENADO</v>
      </c>
      <c r="C2575" s="708">
        <v>126</v>
      </c>
      <c r="D2575" s="707" t="s">
        <v>2538</v>
      </c>
      <c r="E2575" s="709">
        <v>45</v>
      </c>
      <c r="F2575" s="707" t="s">
        <v>303</v>
      </c>
      <c r="G2575" s="710" t="s">
        <v>385</v>
      </c>
      <c r="H2575" s="709">
        <v>1</v>
      </c>
      <c r="J2575" s="697"/>
    </row>
    <row r="2576" spans="2:10" x14ac:dyDescent="0.2">
      <c r="B2576" s="707" t="str">
        <f t="shared" si="40"/>
        <v>LOS TRES REALES, GUADALCÁZAR</v>
      </c>
      <c r="C2576" s="708">
        <v>156</v>
      </c>
      <c r="D2576" s="707" t="s">
        <v>2539</v>
      </c>
      <c r="E2576" s="709">
        <v>17</v>
      </c>
      <c r="F2576" s="707" t="s">
        <v>193</v>
      </c>
      <c r="G2576" s="710" t="s">
        <v>385</v>
      </c>
      <c r="H2576" s="709">
        <v>1</v>
      </c>
      <c r="J2576" s="697"/>
    </row>
    <row r="2577" spans="2:10" x14ac:dyDescent="0.2">
      <c r="B2577" s="713" t="str">
        <f t="shared" si="40"/>
        <v>LOS URBANOS, SAN LUIS POTOSÍ</v>
      </c>
      <c r="C2577" s="714">
        <v>293</v>
      </c>
      <c r="D2577" s="713" t="s">
        <v>2540</v>
      </c>
      <c r="E2577" s="715">
        <v>28</v>
      </c>
      <c r="F2577" s="713" t="s">
        <v>239</v>
      </c>
      <c r="G2577" s="716" t="s">
        <v>386</v>
      </c>
      <c r="H2577" s="715">
        <v>2</v>
      </c>
      <c r="J2577" s="697"/>
    </row>
    <row r="2578" spans="2:10" x14ac:dyDescent="0.2">
      <c r="B2578" s="707" t="str">
        <f t="shared" si="40"/>
        <v>LOS URIBE, MEXQUITIC DE CARMONA</v>
      </c>
      <c r="C2578" s="708">
        <v>78</v>
      </c>
      <c r="D2578" s="707" t="s">
        <v>2541</v>
      </c>
      <c r="E2578" s="709">
        <v>21</v>
      </c>
      <c r="F2578" s="707" t="s">
        <v>209</v>
      </c>
      <c r="G2578" s="710" t="s">
        <v>385</v>
      </c>
      <c r="H2578" s="709">
        <v>1</v>
      </c>
      <c r="J2578" s="697"/>
    </row>
    <row r="2579" spans="2:10" x14ac:dyDescent="0.2">
      <c r="B2579" s="707" t="str">
        <f t="shared" si="40"/>
        <v>LOS VANEGAS, MEXQUITIC DE CARMONA</v>
      </c>
      <c r="C2579" s="708">
        <v>88</v>
      </c>
      <c r="D2579" s="707" t="s">
        <v>2542</v>
      </c>
      <c r="E2579" s="709">
        <v>21</v>
      </c>
      <c r="F2579" s="707" t="s">
        <v>209</v>
      </c>
      <c r="G2579" s="710" t="s">
        <v>385</v>
      </c>
      <c r="H2579" s="709">
        <v>1</v>
      </c>
      <c r="J2579" s="697"/>
    </row>
    <row r="2580" spans="2:10" x14ac:dyDescent="0.2">
      <c r="B2580" s="707" t="str">
        <f t="shared" si="40"/>
        <v>LOS VARGAS, SAN LUIS POTOSÍ</v>
      </c>
      <c r="C2580" s="708">
        <v>541</v>
      </c>
      <c r="D2580" s="707" t="s">
        <v>2543</v>
      </c>
      <c r="E2580" s="709">
        <v>28</v>
      </c>
      <c r="F2580" s="707" t="s">
        <v>239</v>
      </c>
      <c r="G2580" s="710" t="s">
        <v>385</v>
      </c>
      <c r="H2580" s="709">
        <v>1</v>
      </c>
      <c r="J2580" s="697"/>
    </row>
    <row r="2581" spans="2:10" x14ac:dyDescent="0.2">
      <c r="B2581" s="707" t="str">
        <f t="shared" si="40"/>
        <v>LOS VÁZQUEZ, MEXQUITIC DE CARMONA</v>
      </c>
      <c r="C2581" s="708">
        <v>80</v>
      </c>
      <c r="D2581" s="707" t="s">
        <v>2544</v>
      </c>
      <c r="E2581" s="709">
        <v>21</v>
      </c>
      <c r="F2581" s="707" t="s">
        <v>209</v>
      </c>
      <c r="G2581" s="710" t="s">
        <v>385</v>
      </c>
      <c r="H2581" s="709">
        <v>1</v>
      </c>
      <c r="J2581" s="697"/>
    </row>
    <row r="2582" spans="2:10" x14ac:dyDescent="0.2">
      <c r="B2582" s="707" t="str">
        <f t="shared" si="40"/>
        <v>LOS VIDALES, AQUISMÓN</v>
      </c>
      <c r="C2582" s="708">
        <v>303</v>
      </c>
      <c r="D2582" s="707" t="s">
        <v>2545</v>
      </c>
      <c r="E2582" s="709">
        <v>3</v>
      </c>
      <c r="F2582" s="707" t="s">
        <v>146</v>
      </c>
      <c r="G2582" s="710" t="s">
        <v>385</v>
      </c>
      <c r="H2582" s="709">
        <v>1</v>
      </c>
      <c r="J2582" s="697"/>
    </row>
    <row r="2583" spans="2:10" x14ac:dyDescent="0.2">
      <c r="B2583" s="707" t="str">
        <f t="shared" si="40"/>
        <v>LUIS DONALDO COLOSIO (SAN JOSÉ), TAMAZUNCHALE</v>
      </c>
      <c r="C2583" s="708">
        <v>312</v>
      </c>
      <c r="D2583" s="707" t="s">
        <v>2546</v>
      </c>
      <c r="E2583" s="709">
        <v>37</v>
      </c>
      <c r="F2583" s="707" t="s">
        <v>262</v>
      </c>
      <c r="G2583" s="710" t="s">
        <v>385</v>
      </c>
      <c r="H2583" s="709">
        <v>1</v>
      </c>
      <c r="J2583" s="697"/>
    </row>
    <row r="2584" spans="2:10" x14ac:dyDescent="0.2">
      <c r="B2584" s="707" t="str">
        <f t="shared" si="40"/>
        <v>LUIS DONALDO COLOSIO, TAMUÍN</v>
      </c>
      <c r="C2584" s="708">
        <v>617</v>
      </c>
      <c r="D2584" s="707" t="s">
        <v>2547</v>
      </c>
      <c r="E2584" s="709">
        <v>40</v>
      </c>
      <c r="F2584" s="707" t="s">
        <v>279</v>
      </c>
      <c r="G2584" s="710" t="s">
        <v>385</v>
      </c>
      <c r="H2584" s="709">
        <v>1</v>
      </c>
      <c r="J2584" s="697"/>
    </row>
    <row r="2585" spans="2:10" x14ac:dyDescent="0.2">
      <c r="B2585" s="713" t="str">
        <f t="shared" si="40"/>
        <v>MACARENOS, SAN LUIS POTOSÍ</v>
      </c>
      <c r="C2585" s="714">
        <v>243</v>
      </c>
      <c r="D2585" s="713" t="s">
        <v>2548</v>
      </c>
      <c r="E2585" s="715">
        <v>28</v>
      </c>
      <c r="F2585" s="713" t="s">
        <v>239</v>
      </c>
      <c r="G2585" s="716" t="s">
        <v>386</v>
      </c>
      <c r="H2585" s="715">
        <v>2</v>
      </c>
      <c r="J2585" s="697"/>
    </row>
    <row r="2586" spans="2:10" x14ac:dyDescent="0.2">
      <c r="B2586" s="707" t="str">
        <f t="shared" si="40"/>
        <v>MACHADO, VILLA DE REYES</v>
      </c>
      <c r="C2586" s="708">
        <v>27</v>
      </c>
      <c r="D2586" s="707" t="s">
        <v>2549</v>
      </c>
      <c r="E2586" s="709">
        <v>50</v>
      </c>
      <c r="F2586" s="707" t="s">
        <v>208</v>
      </c>
      <c r="G2586" s="710" t="s">
        <v>385</v>
      </c>
      <c r="H2586" s="709">
        <v>1</v>
      </c>
      <c r="J2586" s="697"/>
    </row>
    <row r="2587" spans="2:10" x14ac:dyDescent="0.2">
      <c r="B2587" s="707" t="str">
        <f t="shared" si="40"/>
        <v>MACUILOCATL, TAMPACÁN</v>
      </c>
      <c r="C2587" s="708">
        <v>24</v>
      </c>
      <c r="D2587" s="707" t="s">
        <v>2550</v>
      </c>
      <c r="E2587" s="709">
        <v>38</v>
      </c>
      <c r="F2587" s="707" t="s">
        <v>272</v>
      </c>
      <c r="G2587" s="710" t="s">
        <v>385</v>
      </c>
      <c r="H2587" s="709">
        <v>1</v>
      </c>
      <c r="J2587" s="697"/>
    </row>
    <row r="2588" spans="2:10" x14ac:dyDescent="0.2">
      <c r="B2588" s="707" t="str">
        <f t="shared" si="40"/>
        <v>MAGDALENAS, VILLA DE GUADALUPE</v>
      </c>
      <c r="C2588" s="708">
        <v>18</v>
      </c>
      <c r="D2588" s="707" t="s">
        <v>2551</v>
      </c>
      <c r="E2588" s="709">
        <v>47</v>
      </c>
      <c r="F2588" s="707" t="s">
        <v>228</v>
      </c>
      <c r="G2588" s="710" t="s">
        <v>385</v>
      </c>
      <c r="H2588" s="709">
        <v>1</v>
      </c>
      <c r="J2588" s="697"/>
    </row>
    <row r="2589" spans="2:10" x14ac:dyDescent="0.2">
      <c r="B2589" s="707" t="str">
        <f t="shared" si="40"/>
        <v>MAGUEY DE ORIENTE, EL NARANJO</v>
      </c>
      <c r="C2589" s="708">
        <v>45</v>
      </c>
      <c r="D2589" s="707" t="s">
        <v>2552</v>
      </c>
      <c r="E2589" s="709">
        <v>58</v>
      </c>
      <c r="F2589" s="707" t="s">
        <v>190</v>
      </c>
      <c r="G2589" s="710" t="s">
        <v>385</v>
      </c>
      <c r="H2589" s="709">
        <v>1</v>
      </c>
      <c r="J2589" s="697"/>
    </row>
    <row r="2590" spans="2:10" x14ac:dyDescent="0.2">
      <c r="B2590" s="707" t="str">
        <f t="shared" si="40"/>
        <v>MAHUAJCO, COXCATLÁN</v>
      </c>
      <c r="C2590" s="708">
        <v>14</v>
      </c>
      <c r="D2590" s="707" t="s">
        <v>2553</v>
      </c>
      <c r="E2590" s="709">
        <v>14</v>
      </c>
      <c r="F2590" s="707" t="s">
        <v>185</v>
      </c>
      <c r="G2590" s="710" t="s">
        <v>385</v>
      </c>
      <c r="H2590" s="709">
        <v>1</v>
      </c>
      <c r="J2590" s="697"/>
    </row>
    <row r="2591" spans="2:10" x14ac:dyDescent="0.2">
      <c r="B2591" s="707" t="str">
        <f t="shared" si="40"/>
        <v>MAITINEZ, EL NARANJO</v>
      </c>
      <c r="C2591" s="708">
        <v>46</v>
      </c>
      <c r="D2591" s="707" t="s">
        <v>2554</v>
      </c>
      <c r="E2591" s="709">
        <v>58</v>
      </c>
      <c r="F2591" s="707" t="s">
        <v>190</v>
      </c>
      <c r="G2591" s="710" t="s">
        <v>385</v>
      </c>
      <c r="H2591" s="709">
        <v>1</v>
      </c>
      <c r="J2591" s="697"/>
    </row>
    <row r="2592" spans="2:10" x14ac:dyDescent="0.2">
      <c r="B2592" s="707" t="str">
        <f t="shared" si="40"/>
        <v>MAJADA ALTA, AHUALULCO</v>
      </c>
      <c r="C2592" s="708">
        <v>71</v>
      </c>
      <c r="D2592" s="707" t="s">
        <v>2555</v>
      </c>
      <c r="E2592" s="709">
        <v>1</v>
      </c>
      <c r="F2592" s="707" t="s">
        <v>202</v>
      </c>
      <c r="G2592" s="710" t="s">
        <v>385</v>
      </c>
      <c r="H2592" s="709">
        <v>1</v>
      </c>
      <c r="J2592" s="697"/>
    </row>
    <row r="2593" spans="2:10" x14ac:dyDescent="0.2">
      <c r="B2593" s="707" t="str">
        <f t="shared" si="40"/>
        <v>MAJADITA BLANCA, CHARCAS</v>
      </c>
      <c r="C2593" s="708">
        <v>71</v>
      </c>
      <c r="D2593" s="707" t="s">
        <v>2556</v>
      </c>
      <c r="E2593" s="709">
        <v>15</v>
      </c>
      <c r="F2593" s="707" t="s">
        <v>167</v>
      </c>
      <c r="G2593" s="710" t="s">
        <v>385</v>
      </c>
      <c r="H2593" s="709">
        <v>1</v>
      </c>
      <c r="J2593" s="697"/>
    </row>
    <row r="2594" spans="2:10" x14ac:dyDescent="0.2">
      <c r="B2594" s="707" t="str">
        <f t="shared" si="40"/>
        <v>MAJADITAS, SANTA MARÍA DEL RÍO</v>
      </c>
      <c r="C2594" s="708">
        <v>124</v>
      </c>
      <c r="D2594" s="707" t="s">
        <v>2557</v>
      </c>
      <c r="E2594" s="709">
        <v>32</v>
      </c>
      <c r="F2594" s="707" t="s">
        <v>257</v>
      </c>
      <c r="G2594" s="710" t="s">
        <v>385</v>
      </c>
      <c r="H2594" s="709">
        <v>1</v>
      </c>
      <c r="J2594" s="697"/>
    </row>
    <row r="2595" spans="2:10" x14ac:dyDescent="0.2">
      <c r="B2595" s="707" t="str">
        <f t="shared" si="40"/>
        <v>MALDONADO, ALAQUINES</v>
      </c>
      <c r="C2595" s="708">
        <v>11</v>
      </c>
      <c r="D2595" s="707" t="s">
        <v>2558</v>
      </c>
      <c r="E2595" s="709">
        <v>2</v>
      </c>
      <c r="F2595" s="707" t="s">
        <v>144</v>
      </c>
      <c r="G2595" s="710" t="s">
        <v>385</v>
      </c>
      <c r="H2595" s="709">
        <v>1</v>
      </c>
      <c r="J2595" s="697"/>
    </row>
    <row r="2596" spans="2:10" x14ac:dyDescent="0.2">
      <c r="B2596" s="707" t="str">
        <f t="shared" si="40"/>
        <v>MALILIJA, TANLAJÁS</v>
      </c>
      <c r="C2596" s="708">
        <v>18</v>
      </c>
      <c r="D2596" s="707" t="s">
        <v>2559</v>
      </c>
      <c r="E2596" s="709">
        <v>41</v>
      </c>
      <c r="F2596" s="707" t="s">
        <v>285</v>
      </c>
      <c r="G2596" s="710" t="s">
        <v>385</v>
      </c>
      <c r="H2596" s="709">
        <v>1</v>
      </c>
      <c r="J2596" s="697"/>
    </row>
    <row r="2597" spans="2:10" x14ac:dyDescent="0.2">
      <c r="B2597" s="707" t="str">
        <f t="shared" si="40"/>
        <v>MALINTO, VILLA DE REYES</v>
      </c>
      <c r="C2597" s="708">
        <v>30</v>
      </c>
      <c r="D2597" s="707" t="s">
        <v>2560</v>
      </c>
      <c r="E2597" s="709">
        <v>50</v>
      </c>
      <c r="F2597" s="707" t="s">
        <v>208</v>
      </c>
      <c r="G2597" s="710" t="s">
        <v>385</v>
      </c>
      <c r="H2597" s="709">
        <v>1</v>
      </c>
      <c r="J2597" s="697"/>
    </row>
    <row r="2598" spans="2:10" x14ac:dyDescent="0.2">
      <c r="B2598" s="707" t="str">
        <f t="shared" si="40"/>
        <v>MALPASO, MOCTEZUMA</v>
      </c>
      <c r="C2598" s="708">
        <v>82</v>
      </c>
      <c r="D2598" s="707" t="s">
        <v>2561</v>
      </c>
      <c r="E2598" s="709">
        <v>22</v>
      </c>
      <c r="F2598" s="707" t="s">
        <v>213</v>
      </c>
      <c r="G2598" s="710" t="s">
        <v>385</v>
      </c>
      <c r="H2598" s="709">
        <v>1</v>
      </c>
      <c r="J2598" s="697"/>
    </row>
    <row r="2599" spans="2:10" x14ac:dyDescent="0.2">
      <c r="B2599" s="707" t="str">
        <f t="shared" si="40"/>
        <v>MANANTIAL, SAN MARTÍN CHALCHICUAUTLA</v>
      </c>
      <c r="C2599" s="708">
        <v>186</v>
      </c>
      <c r="D2599" s="707" t="s">
        <v>2562</v>
      </c>
      <c r="E2599" s="709">
        <v>29</v>
      </c>
      <c r="F2599" s="707" t="s">
        <v>242</v>
      </c>
      <c r="G2599" s="710" t="s">
        <v>385</v>
      </c>
      <c r="H2599" s="709">
        <v>1</v>
      </c>
      <c r="J2599" s="697"/>
    </row>
    <row r="2600" spans="2:10" x14ac:dyDescent="0.2">
      <c r="B2600" s="707" t="str">
        <f t="shared" si="40"/>
        <v>MANCHOC, SAN MARTÍN CHALCHICUAUTLA</v>
      </c>
      <c r="C2600" s="708">
        <v>43</v>
      </c>
      <c r="D2600" s="707" t="s">
        <v>2563</v>
      </c>
      <c r="E2600" s="709">
        <v>29</v>
      </c>
      <c r="F2600" s="707" t="s">
        <v>242</v>
      </c>
      <c r="G2600" s="710" t="s">
        <v>385</v>
      </c>
      <c r="H2600" s="709">
        <v>1</v>
      </c>
      <c r="J2600" s="697"/>
    </row>
    <row r="2601" spans="2:10" x14ac:dyDescent="0.2">
      <c r="B2601" s="707" t="str">
        <f t="shared" si="40"/>
        <v>MANCHÓN DE ÁLAMOS, SANTA MARÍA DEL RÍO</v>
      </c>
      <c r="C2601" s="708">
        <v>506</v>
      </c>
      <c r="D2601" s="707" t="s">
        <v>2564</v>
      </c>
      <c r="E2601" s="709">
        <v>32</v>
      </c>
      <c r="F2601" s="707" t="s">
        <v>257</v>
      </c>
      <c r="G2601" s="710" t="s">
        <v>385</v>
      </c>
      <c r="H2601" s="709">
        <v>1</v>
      </c>
      <c r="J2601" s="697"/>
    </row>
    <row r="2602" spans="2:10" x14ac:dyDescent="0.2">
      <c r="B2602" s="707" t="str">
        <f t="shared" si="40"/>
        <v>MANCORNADERO, TAMPAMOLÓN CORONA</v>
      </c>
      <c r="C2602" s="708">
        <v>50</v>
      </c>
      <c r="D2602" s="707" t="s">
        <v>2565</v>
      </c>
      <c r="E2602" s="709">
        <v>39</v>
      </c>
      <c r="F2602" s="707" t="s">
        <v>276</v>
      </c>
      <c r="G2602" s="710" t="s">
        <v>385</v>
      </c>
      <c r="H2602" s="709">
        <v>1</v>
      </c>
      <c r="J2602" s="697"/>
    </row>
    <row r="2603" spans="2:10" x14ac:dyDescent="0.2">
      <c r="B2603" s="707" t="str">
        <f t="shared" si="40"/>
        <v>MANJA, AQUISMÓN</v>
      </c>
      <c r="C2603" s="708">
        <v>86</v>
      </c>
      <c r="D2603" s="707" t="s">
        <v>2566</v>
      </c>
      <c r="E2603" s="709">
        <v>3</v>
      </c>
      <c r="F2603" s="707" t="s">
        <v>146</v>
      </c>
      <c r="G2603" s="710" t="s">
        <v>385</v>
      </c>
      <c r="H2603" s="709">
        <v>1</v>
      </c>
      <c r="J2603" s="697"/>
    </row>
    <row r="2604" spans="2:10" x14ac:dyDescent="0.2">
      <c r="B2604" s="707" t="str">
        <f t="shared" si="40"/>
        <v>MANTE, SAN ANTONIO</v>
      </c>
      <c r="C2604" s="708">
        <v>23</v>
      </c>
      <c r="D2604" s="707" t="s">
        <v>2567</v>
      </c>
      <c r="E2604" s="709">
        <v>26</v>
      </c>
      <c r="F2604" s="707" t="s">
        <v>230</v>
      </c>
      <c r="G2604" s="710" t="s">
        <v>385</v>
      </c>
      <c r="H2604" s="709">
        <v>1</v>
      </c>
      <c r="J2604" s="697"/>
    </row>
    <row r="2605" spans="2:10" x14ac:dyDescent="0.2">
      <c r="B2605" s="707" t="str">
        <f t="shared" si="40"/>
        <v>MANTECO, XILITLA</v>
      </c>
      <c r="C2605" s="708">
        <v>102</v>
      </c>
      <c r="D2605" s="707" t="s">
        <v>2568</v>
      </c>
      <c r="E2605" s="709">
        <v>54</v>
      </c>
      <c r="F2605" s="707" t="s">
        <v>326</v>
      </c>
      <c r="G2605" s="710" t="s">
        <v>385</v>
      </c>
      <c r="H2605" s="709">
        <v>1</v>
      </c>
      <c r="J2605" s="697"/>
    </row>
    <row r="2606" spans="2:10" x14ac:dyDescent="0.2">
      <c r="B2606" s="707" t="str">
        <f t="shared" si="40"/>
        <v>MANTECO, XILITLA</v>
      </c>
      <c r="C2606" s="708">
        <v>205</v>
      </c>
      <c r="D2606" s="707" t="s">
        <v>2568</v>
      </c>
      <c r="E2606" s="709">
        <v>54</v>
      </c>
      <c r="F2606" s="707" t="s">
        <v>326</v>
      </c>
      <c r="G2606" s="710" t="s">
        <v>385</v>
      </c>
      <c r="H2606" s="709">
        <v>1</v>
      </c>
      <c r="J2606" s="697"/>
    </row>
    <row r="2607" spans="2:10" x14ac:dyDescent="0.2">
      <c r="B2607" s="707" t="str">
        <f t="shared" si="40"/>
        <v>MANTEYO, XILITLA</v>
      </c>
      <c r="C2607" s="708">
        <v>148</v>
      </c>
      <c r="D2607" s="707" t="s">
        <v>2569</v>
      </c>
      <c r="E2607" s="709">
        <v>54</v>
      </c>
      <c r="F2607" s="707" t="s">
        <v>326</v>
      </c>
      <c r="G2607" s="710" t="s">
        <v>385</v>
      </c>
      <c r="H2607" s="709">
        <v>1</v>
      </c>
      <c r="J2607" s="697"/>
    </row>
    <row r="2608" spans="2:10" x14ac:dyDescent="0.2">
      <c r="B2608" s="707" t="str">
        <f t="shared" si="40"/>
        <v>MANTEZULEL, AQUISMÓN</v>
      </c>
      <c r="C2608" s="708">
        <v>13</v>
      </c>
      <c r="D2608" s="707" t="s">
        <v>2570</v>
      </c>
      <c r="E2608" s="709">
        <v>3</v>
      </c>
      <c r="F2608" s="707" t="s">
        <v>146</v>
      </c>
      <c r="G2608" s="710" t="s">
        <v>385</v>
      </c>
      <c r="H2608" s="709">
        <v>1</v>
      </c>
      <c r="J2608" s="697"/>
    </row>
    <row r="2609" spans="2:10" x14ac:dyDescent="0.2">
      <c r="B2609" s="707" t="str">
        <f t="shared" si="40"/>
        <v>MANUEL ÁVILA CAMACHO, TAMUÍN</v>
      </c>
      <c r="C2609" s="708">
        <v>72</v>
      </c>
      <c r="D2609" s="707" t="s">
        <v>2571</v>
      </c>
      <c r="E2609" s="709">
        <v>40</v>
      </c>
      <c r="F2609" s="707" t="s">
        <v>279</v>
      </c>
      <c r="G2609" s="710" t="s">
        <v>385</v>
      </c>
      <c r="H2609" s="709">
        <v>1</v>
      </c>
      <c r="J2609" s="697"/>
    </row>
    <row r="2610" spans="2:10" x14ac:dyDescent="0.2">
      <c r="B2610" s="713" t="str">
        <f t="shared" si="40"/>
        <v>MANZANILLAS, CERRITOS</v>
      </c>
      <c r="C2610" s="714">
        <v>15</v>
      </c>
      <c r="D2610" s="713" t="s">
        <v>2572</v>
      </c>
      <c r="E2610" s="715">
        <v>8</v>
      </c>
      <c r="F2610" s="713" t="s">
        <v>159</v>
      </c>
      <c r="G2610" s="716" t="s">
        <v>386</v>
      </c>
      <c r="H2610" s="715">
        <v>2</v>
      </c>
      <c r="J2610" s="697"/>
    </row>
    <row r="2611" spans="2:10" x14ac:dyDescent="0.2">
      <c r="B2611" s="707" t="str">
        <f t="shared" si="40"/>
        <v>MAP ITZÉ (COROZO), SAN ANTONIO</v>
      </c>
      <c r="C2611" s="708">
        <v>69</v>
      </c>
      <c r="D2611" s="707" t="s">
        <v>2573</v>
      </c>
      <c r="E2611" s="709">
        <v>26</v>
      </c>
      <c r="F2611" s="707" t="s">
        <v>230</v>
      </c>
      <c r="G2611" s="710" t="s">
        <v>385</v>
      </c>
      <c r="H2611" s="709">
        <v>1</v>
      </c>
      <c r="J2611" s="697"/>
    </row>
    <row r="2612" spans="2:10" x14ac:dyDescent="0.2">
      <c r="B2612" s="707" t="str">
        <f t="shared" si="40"/>
        <v>MAPOTLA, AXTLA DE TERRAZAS</v>
      </c>
      <c r="C2612" s="708">
        <v>36</v>
      </c>
      <c r="D2612" s="707" t="s">
        <v>2574</v>
      </c>
      <c r="E2612" s="709">
        <v>53</v>
      </c>
      <c r="F2612" s="707" t="s">
        <v>150</v>
      </c>
      <c r="G2612" s="710" t="s">
        <v>385</v>
      </c>
      <c r="H2612" s="709">
        <v>1</v>
      </c>
      <c r="J2612" s="697"/>
    </row>
    <row r="2613" spans="2:10" x14ac:dyDescent="0.2">
      <c r="B2613" s="707" t="str">
        <f t="shared" si="40"/>
        <v>MAPUL TZÉN, TAMPAMOLÓN CORONA</v>
      </c>
      <c r="C2613" s="708">
        <v>51</v>
      </c>
      <c r="D2613" s="707" t="s">
        <v>2575</v>
      </c>
      <c r="E2613" s="709">
        <v>39</v>
      </c>
      <c r="F2613" s="707" t="s">
        <v>276</v>
      </c>
      <c r="G2613" s="710" t="s">
        <v>385</v>
      </c>
      <c r="H2613" s="709">
        <v>1</v>
      </c>
      <c r="J2613" s="697"/>
    </row>
    <row r="2614" spans="2:10" x14ac:dyDescent="0.2">
      <c r="B2614" s="707" t="str">
        <f t="shared" si="40"/>
        <v>MARAVILLAS, MATEHUALA</v>
      </c>
      <c r="C2614" s="708">
        <v>34</v>
      </c>
      <c r="D2614" s="707" t="s">
        <v>2576</v>
      </c>
      <c r="E2614" s="709">
        <v>20</v>
      </c>
      <c r="F2614" s="707" t="s">
        <v>170</v>
      </c>
      <c r="G2614" s="710" t="s">
        <v>385</v>
      </c>
      <c r="H2614" s="709">
        <v>1</v>
      </c>
      <c r="J2614" s="697"/>
    </row>
    <row r="2615" spans="2:10" x14ac:dyDescent="0.2">
      <c r="B2615" s="713" t="str">
        <f t="shared" si="40"/>
        <v>MARAVILLAS, MEXQUITIC DE CARMONA</v>
      </c>
      <c r="C2615" s="714">
        <v>44</v>
      </c>
      <c r="D2615" s="713" t="s">
        <v>2576</v>
      </c>
      <c r="E2615" s="715">
        <v>21</v>
      </c>
      <c r="F2615" s="713" t="s">
        <v>209</v>
      </c>
      <c r="G2615" s="716" t="s">
        <v>386</v>
      </c>
      <c r="H2615" s="715">
        <v>2</v>
      </c>
      <c r="J2615" s="697"/>
    </row>
    <row r="2616" spans="2:10" x14ac:dyDescent="0.2">
      <c r="B2616" s="707" t="str">
        <f t="shared" si="40"/>
        <v>MARAVILLAS, SAN LUIS POTOSÍ</v>
      </c>
      <c r="C2616" s="708">
        <v>248</v>
      </c>
      <c r="D2616" s="707" t="s">
        <v>2576</v>
      </c>
      <c r="E2616" s="709">
        <v>28</v>
      </c>
      <c r="F2616" s="707" t="s">
        <v>239</v>
      </c>
      <c r="G2616" s="710" t="s">
        <v>385</v>
      </c>
      <c r="H2616" s="709">
        <v>1</v>
      </c>
      <c r="J2616" s="697"/>
    </row>
    <row r="2617" spans="2:10" x14ac:dyDescent="0.2">
      <c r="B2617" s="707" t="str">
        <f t="shared" si="40"/>
        <v>MARÍA CASTILLO SALAZAR, CIUDAD VALLES</v>
      </c>
      <c r="C2617" s="708">
        <v>907</v>
      </c>
      <c r="D2617" s="707" t="s">
        <v>2577</v>
      </c>
      <c r="E2617" s="709">
        <v>13</v>
      </c>
      <c r="F2617" s="707" t="s">
        <v>181</v>
      </c>
      <c r="G2617" s="710" t="s">
        <v>385</v>
      </c>
      <c r="H2617" s="709">
        <v>1</v>
      </c>
      <c r="J2617" s="697"/>
    </row>
    <row r="2618" spans="2:10" x14ac:dyDescent="0.2">
      <c r="B2618" s="707" t="str">
        <f t="shared" si="40"/>
        <v>MARTÍN GÁMEZ, VILLA DE ARISTA</v>
      </c>
      <c r="C2618" s="708">
        <v>188</v>
      </c>
      <c r="D2618" s="707" t="s">
        <v>2578</v>
      </c>
      <c r="E2618" s="709">
        <v>56</v>
      </c>
      <c r="F2618" s="707" t="s">
        <v>308</v>
      </c>
      <c r="G2618" s="710" t="s">
        <v>385</v>
      </c>
      <c r="H2618" s="709">
        <v>1</v>
      </c>
      <c r="J2618" s="697"/>
    </row>
    <row r="2619" spans="2:10" x14ac:dyDescent="0.2">
      <c r="B2619" s="707" t="str">
        <f t="shared" si="40"/>
        <v>MARTÍNEZ (LAS TIMIAS), SALINAS</v>
      </c>
      <c r="C2619" s="708">
        <v>75</v>
      </c>
      <c r="D2619" s="707" t="s">
        <v>2579</v>
      </c>
      <c r="E2619" s="709">
        <v>25</v>
      </c>
      <c r="F2619" s="707" t="s">
        <v>165</v>
      </c>
      <c r="G2619" s="710" t="s">
        <v>385</v>
      </c>
      <c r="H2619" s="709">
        <v>1</v>
      </c>
      <c r="J2619" s="697"/>
    </row>
    <row r="2620" spans="2:10" x14ac:dyDescent="0.2">
      <c r="B2620" s="707" t="str">
        <f t="shared" si="40"/>
        <v>MARTÍNEZ, ALAQUINES</v>
      </c>
      <c r="C2620" s="708">
        <v>12</v>
      </c>
      <c r="D2620" s="707" t="s">
        <v>2580</v>
      </c>
      <c r="E2620" s="709">
        <v>2</v>
      </c>
      <c r="F2620" s="707" t="s">
        <v>144</v>
      </c>
      <c r="G2620" s="710" t="s">
        <v>385</v>
      </c>
      <c r="H2620" s="709">
        <v>1</v>
      </c>
      <c r="J2620" s="697"/>
    </row>
    <row r="2621" spans="2:10" x14ac:dyDescent="0.2">
      <c r="B2621" s="707" t="str">
        <f t="shared" si="40"/>
        <v>MATANCILLAS, MEXQUITIC DE CARMONA</v>
      </c>
      <c r="C2621" s="708">
        <v>45</v>
      </c>
      <c r="D2621" s="707" t="s">
        <v>2581</v>
      </c>
      <c r="E2621" s="709">
        <v>21</v>
      </c>
      <c r="F2621" s="707" t="s">
        <v>209</v>
      </c>
      <c r="G2621" s="710" t="s">
        <v>385</v>
      </c>
      <c r="H2621" s="709">
        <v>1</v>
      </c>
      <c r="J2621" s="697"/>
    </row>
    <row r="2622" spans="2:10" x14ac:dyDescent="0.2">
      <c r="B2622" s="713" t="str">
        <f t="shared" si="40"/>
        <v>MATEHUALA, MATEHUALA</v>
      </c>
      <c r="C2622" s="714">
        <v>1</v>
      </c>
      <c r="D2622" s="713" t="s">
        <v>170</v>
      </c>
      <c r="E2622" s="715">
        <v>20</v>
      </c>
      <c r="F2622" s="713" t="s">
        <v>170</v>
      </c>
      <c r="G2622" s="716" t="s">
        <v>388</v>
      </c>
      <c r="H2622" s="715">
        <v>4</v>
      </c>
      <c r="J2622" s="697"/>
    </row>
    <row r="2623" spans="2:10" x14ac:dyDescent="0.2">
      <c r="B2623" s="707" t="str">
        <f t="shared" si="40"/>
        <v>MATLALAPA, AXTLA DE TERRAZAS</v>
      </c>
      <c r="C2623" s="708">
        <v>37</v>
      </c>
      <c r="D2623" s="707" t="s">
        <v>2582</v>
      </c>
      <c r="E2623" s="709">
        <v>53</v>
      </c>
      <c r="F2623" s="707" t="s">
        <v>150</v>
      </c>
      <c r="G2623" s="710" t="s">
        <v>385</v>
      </c>
      <c r="H2623" s="709">
        <v>1</v>
      </c>
      <c r="J2623" s="697"/>
    </row>
    <row r="2624" spans="2:10" x14ac:dyDescent="0.2">
      <c r="B2624" s="713" t="str">
        <f t="shared" si="40"/>
        <v>MATLAPA (COLONIA DOCE DE OCTUBRE), MATLAPA</v>
      </c>
      <c r="C2624" s="714">
        <v>56</v>
      </c>
      <c r="D2624" s="713" t="s">
        <v>2583</v>
      </c>
      <c r="E2624" s="715">
        <v>57</v>
      </c>
      <c r="F2624" s="713" t="s">
        <v>206</v>
      </c>
      <c r="G2624" s="716" t="s">
        <v>386</v>
      </c>
      <c r="H2624" s="715">
        <v>2</v>
      </c>
      <c r="J2624" s="697"/>
    </row>
    <row r="2625" spans="2:10" x14ac:dyDescent="0.2">
      <c r="B2625" s="707" t="str">
        <f t="shared" si="40"/>
        <v>MATLAPA (COLONIA EL PARAÍSO), MATLAPA</v>
      </c>
      <c r="C2625" s="708">
        <v>58</v>
      </c>
      <c r="D2625" s="707" t="s">
        <v>2584</v>
      </c>
      <c r="E2625" s="709">
        <v>57</v>
      </c>
      <c r="F2625" s="707" t="s">
        <v>206</v>
      </c>
      <c r="G2625" s="710" t="s">
        <v>385</v>
      </c>
      <c r="H2625" s="709">
        <v>1</v>
      </c>
      <c r="J2625" s="697"/>
    </row>
    <row r="2626" spans="2:10" x14ac:dyDescent="0.2">
      <c r="B2626" s="713" t="str">
        <f t="shared" si="40"/>
        <v>MATLAPA, MATLAPA</v>
      </c>
      <c r="C2626" s="714">
        <v>1</v>
      </c>
      <c r="D2626" s="713" t="s">
        <v>206</v>
      </c>
      <c r="E2626" s="715">
        <v>57</v>
      </c>
      <c r="F2626" s="713" t="s">
        <v>206</v>
      </c>
      <c r="G2626" s="716" t="s">
        <v>387</v>
      </c>
      <c r="H2626" s="715">
        <v>3</v>
      </c>
      <c r="J2626" s="697"/>
    </row>
    <row r="2627" spans="2:10" x14ac:dyDescent="0.2">
      <c r="B2627" s="707" t="str">
        <f t="shared" si="40"/>
        <v>MATLAPITA, SAN MARTÍN CHALCHICUAUTLA</v>
      </c>
      <c r="C2627" s="708">
        <v>45</v>
      </c>
      <c r="D2627" s="707" t="s">
        <v>2585</v>
      </c>
      <c r="E2627" s="709">
        <v>29</v>
      </c>
      <c r="F2627" s="707" t="s">
        <v>242</v>
      </c>
      <c r="G2627" s="710" t="s">
        <v>385</v>
      </c>
      <c r="H2627" s="709">
        <v>1</v>
      </c>
      <c r="J2627" s="697"/>
    </row>
    <row r="2628" spans="2:10" x14ac:dyDescent="0.2">
      <c r="B2628" s="707" t="str">
        <f t="shared" si="40"/>
        <v>MAYTLA (EL CIRUELO), COXCATLÁN</v>
      </c>
      <c r="C2628" s="708">
        <v>46</v>
      </c>
      <c r="D2628" s="707" t="s">
        <v>2586</v>
      </c>
      <c r="E2628" s="709">
        <v>14</v>
      </c>
      <c r="F2628" s="707" t="s">
        <v>185</v>
      </c>
      <c r="G2628" s="710" t="s">
        <v>385</v>
      </c>
      <c r="H2628" s="709">
        <v>1</v>
      </c>
      <c r="J2628" s="697"/>
    </row>
    <row r="2629" spans="2:10" x14ac:dyDescent="0.2">
      <c r="B2629" s="707" t="str">
        <f t="shared" si="40"/>
        <v>MAYTLA, COXCATLÁN</v>
      </c>
      <c r="C2629" s="708">
        <v>15</v>
      </c>
      <c r="D2629" s="707" t="s">
        <v>2587</v>
      </c>
      <c r="E2629" s="709">
        <v>14</v>
      </c>
      <c r="F2629" s="707" t="s">
        <v>185</v>
      </c>
      <c r="G2629" s="710" t="s">
        <v>385</v>
      </c>
      <c r="H2629" s="709">
        <v>1</v>
      </c>
      <c r="J2629" s="697"/>
    </row>
    <row r="2630" spans="2:10" x14ac:dyDescent="0.2">
      <c r="B2630" s="707" t="str">
        <f t="shared" ref="B2630:B2693" si="41">CONCATENATE(D2630,","," ",F2630)</f>
        <v>MAZATÉTL, TAMAZUNCHALE</v>
      </c>
      <c r="C2630" s="708">
        <v>129</v>
      </c>
      <c r="D2630" s="707" t="s">
        <v>2588</v>
      </c>
      <c r="E2630" s="709">
        <v>37</v>
      </c>
      <c r="F2630" s="707" t="s">
        <v>262</v>
      </c>
      <c r="G2630" s="710" t="s">
        <v>385</v>
      </c>
      <c r="H2630" s="709">
        <v>1</v>
      </c>
      <c r="J2630" s="697"/>
    </row>
    <row r="2631" spans="2:10" x14ac:dyDescent="0.2">
      <c r="B2631" s="707" t="str">
        <f t="shared" si="41"/>
        <v>MECACHIQUICO, TAMAZUNCHALE</v>
      </c>
      <c r="C2631" s="708">
        <v>52</v>
      </c>
      <c r="D2631" s="707" t="s">
        <v>2589</v>
      </c>
      <c r="E2631" s="709">
        <v>37</v>
      </c>
      <c r="F2631" s="707" t="s">
        <v>262</v>
      </c>
      <c r="G2631" s="710" t="s">
        <v>385</v>
      </c>
      <c r="H2631" s="709">
        <v>1</v>
      </c>
      <c r="J2631" s="697"/>
    </row>
    <row r="2632" spans="2:10" x14ac:dyDescent="0.2">
      <c r="B2632" s="707" t="str">
        <f t="shared" si="41"/>
        <v>MECAPALA, TAMAZUNCHALE</v>
      </c>
      <c r="C2632" s="708">
        <v>169</v>
      </c>
      <c r="D2632" s="707" t="s">
        <v>2590</v>
      </c>
      <c r="E2632" s="709">
        <v>37</v>
      </c>
      <c r="F2632" s="707" t="s">
        <v>262</v>
      </c>
      <c r="G2632" s="710" t="s">
        <v>385</v>
      </c>
      <c r="H2632" s="709">
        <v>1</v>
      </c>
      <c r="J2632" s="697"/>
    </row>
    <row r="2633" spans="2:10" x14ac:dyDescent="0.2">
      <c r="B2633" s="707" t="str">
        <f t="shared" si="41"/>
        <v>MECATLÁN, TAMAZUNCHALE</v>
      </c>
      <c r="C2633" s="708">
        <v>53</v>
      </c>
      <c r="D2633" s="707" t="s">
        <v>2591</v>
      </c>
      <c r="E2633" s="709">
        <v>37</v>
      </c>
      <c r="F2633" s="707" t="s">
        <v>262</v>
      </c>
      <c r="G2633" s="710" t="s">
        <v>385</v>
      </c>
      <c r="H2633" s="709">
        <v>1</v>
      </c>
      <c r="J2633" s="697"/>
    </row>
    <row r="2634" spans="2:10" x14ac:dyDescent="0.2">
      <c r="B2634" s="707" t="str">
        <f t="shared" si="41"/>
        <v>MEMELA, CIUDAD DEL MAÍZ</v>
      </c>
      <c r="C2634" s="708">
        <v>50</v>
      </c>
      <c r="D2634" s="707" t="s">
        <v>2592</v>
      </c>
      <c r="E2634" s="709">
        <v>10</v>
      </c>
      <c r="F2634" s="707" t="s">
        <v>172</v>
      </c>
      <c r="G2634" s="710" t="s">
        <v>385</v>
      </c>
      <c r="H2634" s="709">
        <v>1</v>
      </c>
      <c r="J2634" s="697"/>
    </row>
    <row r="2635" spans="2:10" x14ac:dyDescent="0.2">
      <c r="B2635" s="707" t="str">
        <f t="shared" si="41"/>
        <v>MESA COLORADA, TAMASOPO</v>
      </c>
      <c r="C2635" s="708">
        <v>75</v>
      </c>
      <c r="D2635" s="707" t="s">
        <v>2593</v>
      </c>
      <c r="E2635" s="709">
        <v>36</v>
      </c>
      <c r="F2635" s="707" t="s">
        <v>259</v>
      </c>
      <c r="G2635" s="710" t="s">
        <v>385</v>
      </c>
      <c r="H2635" s="709">
        <v>1</v>
      </c>
      <c r="J2635" s="697"/>
    </row>
    <row r="2636" spans="2:10" x14ac:dyDescent="0.2">
      <c r="B2636" s="707" t="str">
        <f t="shared" si="41"/>
        <v>MESA DE LOS CONEJOS, SAN LUIS POTOSÍ</v>
      </c>
      <c r="C2636" s="708">
        <v>393</v>
      </c>
      <c r="D2636" s="707" t="s">
        <v>2594</v>
      </c>
      <c r="E2636" s="709">
        <v>28</v>
      </c>
      <c r="F2636" s="707" t="s">
        <v>239</v>
      </c>
      <c r="G2636" s="710" t="s">
        <v>385</v>
      </c>
      <c r="H2636" s="709">
        <v>1</v>
      </c>
      <c r="J2636" s="697"/>
    </row>
    <row r="2637" spans="2:10" x14ac:dyDescent="0.2">
      <c r="B2637" s="707" t="str">
        <f t="shared" si="41"/>
        <v>MESA DE SAN FRANCISCO (MESA DE SAN JOSÉ), ALAQUINES</v>
      </c>
      <c r="C2637" s="708">
        <v>14</v>
      </c>
      <c r="D2637" s="707" t="s">
        <v>2595</v>
      </c>
      <c r="E2637" s="709">
        <v>2</v>
      </c>
      <c r="F2637" s="707" t="s">
        <v>144</v>
      </c>
      <c r="G2637" s="710" t="s">
        <v>385</v>
      </c>
      <c r="H2637" s="709">
        <v>1</v>
      </c>
      <c r="J2637" s="697"/>
    </row>
    <row r="2638" spans="2:10" x14ac:dyDescent="0.2">
      <c r="B2638" s="707" t="str">
        <f t="shared" si="41"/>
        <v>MESA DE SAN ISIDRO, RIOVERDE</v>
      </c>
      <c r="C2638" s="708">
        <v>43</v>
      </c>
      <c r="D2638" s="707" t="s">
        <v>2596</v>
      </c>
      <c r="E2638" s="709">
        <v>24</v>
      </c>
      <c r="F2638" s="707" t="s">
        <v>175</v>
      </c>
      <c r="G2638" s="710" t="s">
        <v>385</v>
      </c>
      <c r="H2638" s="709">
        <v>1</v>
      </c>
      <c r="J2638" s="697"/>
    </row>
    <row r="2639" spans="2:10" x14ac:dyDescent="0.2">
      <c r="B2639" s="707" t="str">
        <f t="shared" si="41"/>
        <v>MESA DE SAN ISIDRO, SAN MARTÍN CHALCHICUAUTLA</v>
      </c>
      <c r="C2639" s="708">
        <v>178</v>
      </c>
      <c r="D2639" s="707" t="s">
        <v>2596</v>
      </c>
      <c r="E2639" s="709">
        <v>29</v>
      </c>
      <c r="F2639" s="707" t="s">
        <v>242</v>
      </c>
      <c r="G2639" s="710" t="s">
        <v>385</v>
      </c>
      <c r="H2639" s="709">
        <v>1</v>
      </c>
      <c r="J2639" s="697"/>
    </row>
    <row r="2640" spans="2:10" x14ac:dyDescent="0.2">
      <c r="B2640" s="707" t="str">
        <f t="shared" si="41"/>
        <v>MESA DEL CAMPANARIO, CIUDAD FERNÁNDEZ</v>
      </c>
      <c r="C2640" s="708">
        <v>28</v>
      </c>
      <c r="D2640" s="707" t="s">
        <v>2597</v>
      </c>
      <c r="E2640" s="709">
        <v>11</v>
      </c>
      <c r="F2640" s="707" t="s">
        <v>177</v>
      </c>
      <c r="G2640" s="710" t="s">
        <v>385</v>
      </c>
      <c r="H2640" s="709">
        <v>1</v>
      </c>
      <c r="J2640" s="697"/>
    </row>
    <row r="2641" spans="2:10" x14ac:dyDescent="0.2">
      <c r="B2641" s="707" t="str">
        <f t="shared" si="41"/>
        <v>MESA DEL FLOJO, SAN MARTÍN CHALCHICUAUTLA</v>
      </c>
      <c r="C2641" s="708">
        <v>47</v>
      </c>
      <c r="D2641" s="707" t="s">
        <v>2598</v>
      </c>
      <c r="E2641" s="709">
        <v>29</v>
      </c>
      <c r="F2641" s="707" t="s">
        <v>242</v>
      </c>
      <c r="G2641" s="710" t="s">
        <v>385</v>
      </c>
      <c r="H2641" s="709">
        <v>1</v>
      </c>
      <c r="J2641" s="697"/>
    </row>
    <row r="2642" spans="2:10" x14ac:dyDescent="0.2">
      <c r="B2642" s="707" t="str">
        <f t="shared" si="41"/>
        <v>MESA DEL JUNCO, SANTA CATARINA</v>
      </c>
      <c r="C2642" s="708">
        <v>18</v>
      </c>
      <c r="D2642" s="707" t="s">
        <v>2599</v>
      </c>
      <c r="E2642" s="709">
        <v>31</v>
      </c>
      <c r="F2642" s="707" t="s">
        <v>254</v>
      </c>
      <c r="G2642" s="710" t="s">
        <v>385</v>
      </c>
      <c r="H2642" s="709">
        <v>1</v>
      </c>
      <c r="J2642" s="697"/>
    </row>
    <row r="2643" spans="2:10" x14ac:dyDescent="0.2">
      <c r="B2643" s="707" t="str">
        <f t="shared" si="41"/>
        <v>MESA DEL MACHO, SAN MARTÍN CHALCHICUAUTLA</v>
      </c>
      <c r="C2643" s="708">
        <v>48</v>
      </c>
      <c r="D2643" s="707" t="s">
        <v>2600</v>
      </c>
      <c r="E2643" s="709">
        <v>29</v>
      </c>
      <c r="F2643" s="707" t="s">
        <v>242</v>
      </c>
      <c r="G2643" s="710" t="s">
        <v>385</v>
      </c>
      <c r="H2643" s="709">
        <v>1</v>
      </c>
      <c r="J2643" s="697"/>
    </row>
    <row r="2644" spans="2:10" x14ac:dyDescent="0.2">
      <c r="B2644" s="707" t="str">
        <f t="shared" si="41"/>
        <v>MESA DEL SALTO, RIOVERDE</v>
      </c>
      <c r="C2644" s="708">
        <v>42</v>
      </c>
      <c r="D2644" s="707" t="s">
        <v>2601</v>
      </c>
      <c r="E2644" s="709">
        <v>24</v>
      </c>
      <c r="F2644" s="707" t="s">
        <v>175</v>
      </c>
      <c r="G2644" s="710" t="s">
        <v>385</v>
      </c>
      <c r="H2644" s="709">
        <v>1</v>
      </c>
      <c r="J2644" s="697"/>
    </row>
    <row r="2645" spans="2:10" x14ac:dyDescent="0.2">
      <c r="B2645" s="707" t="str">
        <f t="shared" si="41"/>
        <v>MESAS DEL DURAZNO, ALAQUINES</v>
      </c>
      <c r="C2645" s="708">
        <v>66</v>
      </c>
      <c r="D2645" s="707" t="s">
        <v>2602</v>
      </c>
      <c r="E2645" s="709">
        <v>2</v>
      </c>
      <c r="F2645" s="707" t="s">
        <v>144</v>
      </c>
      <c r="G2645" s="710" t="s">
        <v>385</v>
      </c>
      <c r="H2645" s="709">
        <v>1</v>
      </c>
      <c r="J2645" s="697"/>
    </row>
    <row r="2646" spans="2:10" x14ac:dyDescent="0.2">
      <c r="B2646" s="707" t="str">
        <f t="shared" si="41"/>
        <v>MEXCALA CUAYMOM, TANCANHUITZ</v>
      </c>
      <c r="C2646" s="708">
        <v>305</v>
      </c>
      <c r="D2646" s="707" t="s">
        <v>2603</v>
      </c>
      <c r="E2646" s="709">
        <v>12</v>
      </c>
      <c r="F2646" s="707" t="s">
        <v>252</v>
      </c>
      <c r="G2646" s="710" t="s">
        <v>385</v>
      </c>
      <c r="H2646" s="709">
        <v>1</v>
      </c>
      <c r="J2646" s="697"/>
    </row>
    <row r="2647" spans="2:10" x14ac:dyDescent="0.2">
      <c r="B2647" s="707" t="str">
        <f t="shared" si="41"/>
        <v>MEXCALA, TANCANHUITZ</v>
      </c>
      <c r="C2647" s="708">
        <v>17</v>
      </c>
      <c r="D2647" s="707" t="s">
        <v>2604</v>
      </c>
      <c r="E2647" s="709">
        <v>12</v>
      </c>
      <c r="F2647" s="707" t="s">
        <v>252</v>
      </c>
      <c r="G2647" s="710" t="s">
        <v>385</v>
      </c>
      <c r="H2647" s="709">
        <v>1</v>
      </c>
      <c r="J2647" s="697"/>
    </row>
    <row r="2648" spans="2:10" x14ac:dyDescent="0.2">
      <c r="B2648" s="713" t="str">
        <f t="shared" si="41"/>
        <v>MEXQUITIC DE CARMONA, MEXQUITIC DE CARMONA</v>
      </c>
      <c r="C2648" s="714">
        <v>1</v>
      </c>
      <c r="D2648" s="713" t="s">
        <v>209</v>
      </c>
      <c r="E2648" s="715">
        <v>21</v>
      </c>
      <c r="F2648" s="713" t="s">
        <v>209</v>
      </c>
      <c r="G2648" s="716" t="s">
        <v>386</v>
      </c>
      <c r="H2648" s="715">
        <v>2</v>
      </c>
      <c r="J2648" s="697"/>
    </row>
    <row r="2649" spans="2:10" x14ac:dyDescent="0.2">
      <c r="B2649" s="707" t="str">
        <f t="shared" si="41"/>
        <v>MEZQUITAL, SAN LUIS POTOSÍ</v>
      </c>
      <c r="C2649" s="708">
        <v>253</v>
      </c>
      <c r="D2649" s="707" t="s">
        <v>2605</v>
      </c>
      <c r="E2649" s="709">
        <v>28</v>
      </c>
      <c r="F2649" s="707" t="s">
        <v>239</v>
      </c>
      <c r="G2649" s="710" t="s">
        <v>385</v>
      </c>
      <c r="H2649" s="709">
        <v>1</v>
      </c>
      <c r="J2649" s="697"/>
    </row>
    <row r="2650" spans="2:10" x14ac:dyDescent="0.2">
      <c r="B2650" s="707" t="str">
        <f t="shared" si="41"/>
        <v>MEZQUITAL, SAN MARTÍN CHALCHICUAUTLA</v>
      </c>
      <c r="C2650" s="708">
        <v>52</v>
      </c>
      <c r="D2650" s="707" t="s">
        <v>2605</v>
      </c>
      <c r="E2650" s="709">
        <v>29</v>
      </c>
      <c r="F2650" s="707" t="s">
        <v>242</v>
      </c>
      <c r="G2650" s="710" t="s">
        <v>385</v>
      </c>
      <c r="H2650" s="709">
        <v>1</v>
      </c>
      <c r="J2650" s="697"/>
    </row>
    <row r="2651" spans="2:10" x14ac:dyDescent="0.2">
      <c r="B2651" s="707" t="str">
        <f t="shared" si="41"/>
        <v>MEZQUITALILLO, ARMADILLO DE LOS INFANTE</v>
      </c>
      <c r="C2651" s="708">
        <v>27</v>
      </c>
      <c r="D2651" s="707" t="s">
        <v>2606</v>
      </c>
      <c r="E2651" s="709">
        <v>4</v>
      </c>
      <c r="F2651" s="707" t="s">
        <v>148</v>
      </c>
      <c r="G2651" s="710" t="s">
        <v>385</v>
      </c>
      <c r="H2651" s="709">
        <v>1</v>
      </c>
      <c r="J2651" s="697"/>
    </row>
    <row r="2652" spans="2:10" x14ac:dyDescent="0.2">
      <c r="B2652" s="713" t="str">
        <f t="shared" si="41"/>
        <v>MEZQUITE QUEMADO, SAN LUIS POTOSÍ</v>
      </c>
      <c r="C2652" s="714">
        <v>432</v>
      </c>
      <c r="D2652" s="713" t="s">
        <v>2607</v>
      </c>
      <c r="E2652" s="715">
        <v>28</v>
      </c>
      <c r="F2652" s="713" t="s">
        <v>239</v>
      </c>
      <c r="G2652" s="716" t="s">
        <v>386</v>
      </c>
      <c r="H2652" s="715">
        <v>2</v>
      </c>
      <c r="J2652" s="697"/>
    </row>
    <row r="2653" spans="2:10" x14ac:dyDescent="0.2">
      <c r="B2653" s="707" t="str">
        <f t="shared" si="41"/>
        <v>MEZQUITES CHICOS, CERRITOS</v>
      </c>
      <c r="C2653" s="708">
        <v>16</v>
      </c>
      <c r="D2653" s="707" t="s">
        <v>2608</v>
      </c>
      <c r="E2653" s="709">
        <v>8</v>
      </c>
      <c r="F2653" s="707" t="s">
        <v>159</v>
      </c>
      <c r="G2653" s="710" t="s">
        <v>385</v>
      </c>
      <c r="H2653" s="709">
        <v>1</v>
      </c>
      <c r="J2653" s="697"/>
    </row>
    <row r="2654" spans="2:10" x14ac:dyDescent="0.2">
      <c r="B2654" s="707" t="str">
        <f t="shared" si="41"/>
        <v>MEZQUITES GRANDES, CERRITOS</v>
      </c>
      <c r="C2654" s="708">
        <v>17</v>
      </c>
      <c r="D2654" s="707" t="s">
        <v>2609</v>
      </c>
      <c r="E2654" s="709">
        <v>8</v>
      </c>
      <c r="F2654" s="707" t="s">
        <v>159</v>
      </c>
      <c r="G2654" s="710" t="s">
        <v>385</v>
      </c>
      <c r="H2654" s="709">
        <v>1</v>
      </c>
      <c r="J2654" s="697"/>
    </row>
    <row r="2655" spans="2:10" x14ac:dyDescent="0.2">
      <c r="B2655" s="707" t="str">
        <f t="shared" si="41"/>
        <v>MI RANCHITO, TAMAZUNCHALE</v>
      </c>
      <c r="C2655" s="708">
        <v>191</v>
      </c>
      <c r="D2655" s="707" t="s">
        <v>2610</v>
      </c>
      <c r="E2655" s="709">
        <v>37</v>
      </c>
      <c r="F2655" s="707" t="s">
        <v>262</v>
      </c>
      <c r="G2655" s="710" t="s">
        <v>385</v>
      </c>
      <c r="H2655" s="709">
        <v>1</v>
      </c>
      <c r="J2655" s="697"/>
    </row>
    <row r="2656" spans="2:10" x14ac:dyDescent="0.2">
      <c r="B2656" s="707" t="str">
        <f t="shared" si="41"/>
        <v>MI RANCHITO, VILLA HIDALGO</v>
      </c>
      <c r="C2656" s="708">
        <v>103</v>
      </c>
      <c r="D2656" s="707" t="s">
        <v>2610</v>
      </c>
      <c r="E2656" s="709">
        <v>51</v>
      </c>
      <c r="F2656" s="707" t="s">
        <v>204</v>
      </c>
      <c r="G2656" s="710" t="s">
        <v>385</v>
      </c>
      <c r="H2656" s="709">
        <v>1</v>
      </c>
      <c r="J2656" s="697"/>
    </row>
    <row r="2657" spans="2:10" x14ac:dyDescent="0.2">
      <c r="B2657" s="707" t="str">
        <f t="shared" si="41"/>
        <v>MICHOTLAYO (CHALCO), AXTLA DE TERRAZAS</v>
      </c>
      <c r="C2657" s="708">
        <v>75</v>
      </c>
      <c r="D2657" s="707" t="s">
        <v>2611</v>
      </c>
      <c r="E2657" s="709">
        <v>53</v>
      </c>
      <c r="F2657" s="707" t="s">
        <v>150</v>
      </c>
      <c r="G2657" s="710" t="s">
        <v>385</v>
      </c>
      <c r="H2657" s="709">
        <v>1</v>
      </c>
      <c r="J2657" s="697"/>
    </row>
    <row r="2658" spans="2:10" x14ac:dyDescent="0.2">
      <c r="B2658" s="707" t="str">
        <f t="shared" si="41"/>
        <v>MIGUEL HIDALGO, CHARCAS</v>
      </c>
      <c r="C2658" s="708">
        <v>29</v>
      </c>
      <c r="D2658" s="707" t="s">
        <v>2612</v>
      </c>
      <c r="E2658" s="709">
        <v>15</v>
      </c>
      <c r="F2658" s="707" t="s">
        <v>167</v>
      </c>
      <c r="G2658" s="710" t="s">
        <v>385</v>
      </c>
      <c r="H2658" s="709">
        <v>1</v>
      </c>
      <c r="J2658" s="697"/>
    </row>
    <row r="2659" spans="2:10" x14ac:dyDescent="0.2">
      <c r="B2659" s="707" t="str">
        <f t="shared" si="41"/>
        <v>MIGUEL HIDALGO, RIOVERDE</v>
      </c>
      <c r="C2659" s="708">
        <v>44</v>
      </c>
      <c r="D2659" s="707" t="s">
        <v>2612</v>
      </c>
      <c r="E2659" s="709">
        <v>24</v>
      </c>
      <c r="F2659" s="707" t="s">
        <v>175</v>
      </c>
      <c r="G2659" s="710" t="s">
        <v>385</v>
      </c>
      <c r="H2659" s="709">
        <v>1</v>
      </c>
      <c r="J2659" s="697"/>
    </row>
    <row r="2660" spans="2:10" x14ac:dyDescent="0.2">
      <c r="B2660" s="707" t="str">
        <f t="shared" si="41"/>
        <v>MILPA GRANDE, SANTA MARÍA DEL RÍO</v>
      </c>
      <c r="C2660" s="708">
        <v>138</v>
      </c>
      <c r="D2660" s="707" t="s">
        <v>2613</v>
      </c>
      <c r="E2660" s="709">
        <v>32</v>
      </c>
      <c r="F2660" s="707" t="s">
        <v>257</v>
      </c>
      <c r="G2660" s="710" t="s">
        <v>385</v>
      </c>
      <c r="H2660" s="709">
        <v>1</v>
      </c>
      <c r="J2660" s="697"/>
    </row>
    <row r="2661" spans="2:10" x14ac:dyDescent="0.2">
      <c r="B2661" s="707" t="str">
        <f t="shared" si="41"/>
        <v>MILPAS VIEJAS, SANTA CATARINA</v>
      </c>
      <c r="C2661" s="708">
        <v>56</v>
      </c>
      <c r="D2661" s="707" t="s">
        <v>2614</v>
      </c>
      <c r="E2661" s="709">
        <v>31</v>
      </c>
      <c r="F2661" s="707" t="s">
        <v>254</v>
      </c>
      <c r="G2661" s="710" t="s">
        <v>385</v>
      </c>
      <c r="H2661" s="709">
        <v>1</v>
      </c>
      <c r="J2661" s="697"/>
    </row>
    <row r="2662" spans="2:10" x14ac:dyDescent="0.2">
      <c r="B2662" s="707" t="str">
        <f t="shared" si="41"/>
        <v>MILPAS, VILLA DE ARISTA</v>
      </c>
      <c r="C2662" s="708">
        <v>25</v>
      </c>
      <c r="D2662" s="707" t="s">
        <v>2615</v>
      </c>
      <c r="E2662" s="709">
        <v>56</v>
      </c>
      <c r="F2662" s="707" t="s">
        <v>308</v>
      </c>
      <c r="G2662" s="710" t="s">
        <v>385</v>
      </c>
      <c r="H2662" s="709">
        <v>1</v>
      </c>
      <c r="J2662" s="697"/>
    </row>
    <row r="2663" spans="2:10" x14ac:dyDescent="0.2">
      <c r="B2663" s="707" t="str">
        <f t="shared" si="41"/>
        <v>MILPILLAS, MEXQUITIC DE CARMONA</v>
      </c>
      <c r="C2663" s="708">
        <v>46</v>
      </c>
      <c r="D2663" s="707" t="s">
        <v>2616</v>
      </c>
      <c r="E2663" s="709">
        <v>21</v>
      </c>
      <c r="F2663" s="707" t="s">
        <v>209</v>
      </c>
      <c r="G2663" s="710" t="s">
        <v>385</v>
      </c>
      <c r="H2663" s="709">
        <v>1</v>
      </c>
      <c r="J2663" s="697"/>
    </row>
    <row r="2664" spans="2:10" x14ac:dyDescent="0.2">
      <c r="B2664" s="707" t="str">
        <f t="shared" si="41"/>
        <v>MILPITAS, RIOVERDE</v>
      </c>
      <c r="C2664" s="708">
        <v>45</v>
      </c>
      <c r="D2664" s="707" t="s">
        <v>2617</v>
      </c>
      <c r="E2664" s="709">
        <v>24</v>
      </c>
      <c r="F2664" s="707" t="s">
        <v>175</v>
      </c>
      <c r="G2664" s="710" t="s">
        <v>385</v>
      </c>
      <c r="H2664" s="709">
        <v>1</v>
      </c>
      <c r="J2664" s="697"/>
    </row>
    <row r="2665" spans="2:10" x14ac:dyDescent="0.2">
      <c r="B2665" s="707" t="str">
        <f t="shared" si="41"/>
        <v>MINA BLANCA, AHUALULCO</v>
      </c>
      <c r="C2665" s="708">
        <v>76</v>
      </c>
      <c r="D2665" s="707" t="s">
        <v>2618</v>
      </c>
      <c r="E2665" s="709">
        <v>1</v>
      </c>
      <c r="F2665" s="707" t="s">
        <v>202</v>
      </c>
      <c r="G2665" s="710" t="s">
        <v>385</v>
      </c>
      <c r="H2665" s="709">
        <v>1</v>
      </c>
      <c r="J2665" s="697"/>
    </row>
    <row r="2666" spans="2:10" x14ac:dyDescent="0.2">
      <c r="B2666" s="707" t="str">
        <f t="shared" si="41"/>
        <v>MINA DE BELEMONT, AQUISMÓN</v>
      </c>
      <c r="C2666" s="708">
        <v>240</v>
      </c>
      <c r="D2666" s="707" t="s">
        <v>2619</v>
      </c>
      <c r="E2666" s="709">
        <v>3</v>
      </c>
      <c r="F2666" s="707" t="s">
        <v>146</v>
      </c>
      <c r="G2666" s="710" t="s">
        <v>385</v>
      </c>
      <c r="H2666" s="709">
        <v>1</v>
      </c>
      <c r="J2666" s="697"/>
    </row>
    <row r="2667" spans="2:10" x14ac:dyDescent="0.2">
      <c r="B2667" s="707" t="str">
        <f t="shared" si="41"/>
        <v>MINAS DE PLATA, GUADALCÁZAR</v>
      </c>
      <c r="C2667" s="708">
        <v>25</v>
      </c>
      <c r="D2667" s="707" t="s">
        <v>2620</v>
      </c>
      <c r="E2667" s="709">
        <v>17</v>
      </c>
      <c r="F2667" s="707" t="s">
        <v>193</v>
      </c>
      <c r="G2667" s="710" t="s">
        <v>385</v>
      </c>
      <c r="H2667" s="709">
        <v>1</v>
      </c>
      <c r="J2667" s="697"/>
    </row>
    <row r="2668" spans="2:10" x14ac:dyDescent="0.2">
      <c r="B2668" s="707" t="str">
        <f t="shared" si="41"/>
        <v>MINAS DE SAN PEDRO, SOLEDAD DE GRACIANO SÁNCHEZ</v>
      </c>
      <c r="C2668" s="708">
        <v>169</v>
      </c>
      <c r="D2668" s="707" t="s">
        <v>2621</v>
      </c>
      <c r="E2668" s="709">
        <v>35</v>
      </c>
      <c r="F2668" s="707" t="s">
        <v>264</v>
      </c>
      <c r="G2668" s="710" t="s">
        <v>385</v>
      </c>
      <c r="H2668" s="709">
        <v>1</v>
      </c>
      <c r="J2668" s="697"/>
    </row>
    <row r="2669" spans="2:10" x14ac:dyDescent="0.2">
      <c r="B2669" s="707" t="str">
        <f t="shared" si="41"/>
        <v>MINAS VIEJAS, EL NARANJO</v>
      </c>
      <c r="C2669" s="708">
        <v>50</v>
      </c>
      <c r="D2669" s="707" t="s">
        <v>2622</v>
      </c>
      <c r="E2669" s="709">
        <v>58</v>
      </c>
      <c r="F2669" s="707" t="s">
        <v>190</v>
      </c>
      <c r="G2669" s="710" t="s">
        <v>385</v>
      </c>
      <c r="H2669" s="709">
        <v>1</v>
      </c>
      <c r="J2669" s="697"/>
    </row>
    <row r="2670" spans="2:10" x14ac:dyDescent="0.2">
      <c r="B2670" s="707" t="str">
        <f t="shared" si="41"/>
        <v>MIRAMAR VIEJO, XILITLA</v>
      </c>
      <c r="C2670" s="708">
        <v>35</v>
      </c>
      <c r="D2670" s="707" t="s">
        <v>2623</v>
      </c>
      <c r="E2670" s="709">
        <v>54</v>
      </c>
      <c r="F2670" s="707" t="s">
        <v>326</v>
      </c>
      <c r="G2670" s="710" t="s">
        <v>385</v>
      </c>
      <c r="H2670" s="709">
        <v>1</v>
      </c>
      <c r="J2670" s="697"/>
    </row>
    <row r="2671" spans="2:10" x14ac:dyDescent="0.2">
      <c r="B2671" s="707" t="str">
        <f t="shared" si="41"/>
        <v>MIXCOTLA, TAMPACÁN</v>
      </c>
      <c r="C2671" s="708">
        <v>66</v>
      </c>
      <c r="D2671" s="707" t="s">
        <v>2624</v>
      </c>
      <c r="E2671" s="709">
        <v>38</v>
      </c>
      <c r="F2671" s="707" t="s">
        <v>272</v>
      </c>
      <c r="G2671" s="710" t="s">
        <v>385</v>
      </c>
      <c r="H2671" s="709">
        <v>1</v>
      </c>
      <c r="J2671" s="697"/>
    </row>
    <row r="2672" spans="2:10" x14ac:dyDescent="0.2">
      <c r="B2672" s="707" t="str">
        <f t="shared" si="41"/>
        <v>MOCTEZUMA, AQUISMÓN</v>
      </c>
      <c r="C2672" s="708">
        <v>62</v>
      </c>
      <c r="D2672" s="707" t="s">
        <v>213</v>
      </c>
      <c r="E2672" s="709">
        <v>3</v>
      </c>
      <c r="F2672" s="707" t="s">
        <v>146</v>
      </c>
      <c r="G2672" s="710" t="s">
        <v>385</v>
      </c>
      <c r="H2672" s="709">
        <v>1</v>
      </c>
      <c r="J2672" s="697"/>
    </row>
    <row r="2673" spans="2:10" x14ac:dyDescent="0.2">
      <c r="B2673" s="713" t="str">
        <f t="shared" si="41"/>
        <v>MOCTEZUMA, MOCTEZUMA</v>
      </c>
      <c r="C2673" s="714">
        <v>1</v>
      </c>
      <c r="D2673" s="713" t="s">
        <v>213</v>
      </c>
      <c r="E2673" s="715">
        <v>22</v>
      </c>
      <c r="F2673" s="713" t="s">
        <v>213</v>
      </c>
      <c r="G2673" s="716" t="s">
        <v>386</v>
      </c>
      <c r="H2673" s="715">
        <v>2</v>
      </c>
      <c r="J2673" s="697"/>
    </row>
    <row r="2674" spans="2:10" x14ac:dyDescent="0.2">
      <c r="B2674" s="713" t="str">
        <f t="shared" si="41"/>
        <v>MOCTEZUMAS DEL TEPETATE, CIUDAD FERNÁNDEZ</v>
      </c>
      <c r="C2674" s="714">
        <v>173</v>
      </c>
      <c r="D2674" s="713" t="s">
        <v>2625</v>
      </c>
      <c r="E2674" s="715">
        <v>11</v>
      </c>
      <c r="F2674" s="713" t="s">
        <v>177</v>
      </c>
      <c r="G2674" s="716" t="s">
        <v>386</v>
      </c>
      <c r="H2674" s="715">
        <v>2</v>
      </c>
      <c r="J2674" s="697"/>
    </row>
    <row r="2675" spans="2:10" x14ac:dyDescent="0.2">
      <c r="B2675" s="707" t="str">
        <f t="shared" si="41"/>
        <v>MOJARRAS DE ABAJO, CIUDAD FERNÁNDEZ</v>
      </c>
      <c r="C2675" s="708">
        <v>7</v>
      </c>
      <c r="D2675" s="707" t="s">
        <v>2626</v>
      </c>
      <c r="E2675" s="709">
        <v>11</v>
      </c>
      <c r="F2675" s="707" t="s">
        <v>177</v>
      </c>
      <c r="G2675" s="710" t="s">
        <v>385</v>
      </c>
      <c r="H2675" s="709">
        <v>1</v>
      </c>
      <c r="J2675" s="697"/>
    </row>
    <row r="2676" spans="2:10" x14ac:dyDescent="0.2">
      <c r="B2676" s="707" t="str">
        <f t="shared" si="41"/>
        <v>MOJARRAS DE ARRIBA, CIUDAD FERNÁNDEZ</v>
      </c>
      <c r="C2676" s="708">
        <v>8</v>
      </c>
      <c r="D2676" s="707" t="s">
        <v>2627</v>
      </c>
      <c r="E2676" s="709">
        <v>11</v>
      </c>
      <c r="F2676" s="707" t="s">
        <v>177</v>
      </c>
      <c r="G2676" s="710" t="s">
        <v>385</v>
      </c>
      <c r="H2676" s="709">
        <v>1</v>
      </c>
      <c r="J2676" s="697"/>
    </row>
    <row r="2677" spans="2:10" x14ac:dyDescent="0.2">
      <c r="B2677" s="707" t="str">
        <f t="shared" si="41"/>
        <v>MOLOXCO, XILITLA</v>
      </c>
      <c r="C2677" s="708">
        <v>207</v>
      </c>
      <c r="D2677" s="707" t="s">
        <v>2628</v>
      </c>
      <c r="E2677" s="709">
        <v>54</v>
      </c>
      <c r="F2677" s="707" t="s">
        <v>326</v>
      </c>
      <c r="G2677" s="710" t="s">
        <v>385</v>
      </c>
      <c r="H2677" s="709">
        <v>1</v>
      </c>
      <c r="J2677" s="697"/>
    </row>
    <row r="2678" spans="2:10" x14ac:dyDescent="0.2">
      <c r="B2678" s="707" t="str">
        <f t="shared" si="41"/>
        <v>MONEC, TANLAJÁS</v>
      </c>
      <c r="C2678" s="708">
        <v>19</v>
      </c>
      <c r="D2678" s="707" t="s">
        <v>2629</v>
      </c>
      <c r="E2678" s="709">
        <v>41</v>
      </c>
      <c r="F2678" s="707" t="s">
        <v>285</v>
      </c>
      <c r="G2678" s="710" t="s">
        <v>385</v>
      </c>
      <c r="H2678" s="709">
        <v>1</v>
      </c>
      <c r="J2678" s="697"/>
    </row>
    <row r="2679" spans="2:10" x14ac:dyDescent="0.2">
      <c r="B2679" s="713" t="str">
        <f t="shared" si="41"/>
        <v>MONTAÑA, CERRITOS</v>
      </c>
      <c r="C2679" s="714">
        <v>18</v>
      </c>
      <c r="D2679" s="713" t="s">
        <v>2630</v>
      </c>
      <c r="E2679" s="715">
        <v>8</v>
      </c>
      <c r="F2679" s="713" t="s">
        <v>159</v>
      </c>
      <c r="G2679" s="716" t="s">
        <v>387</v>
      </c>
      <c r="H2679" s="715">
        <v>3</v>
      </c>
      <c r="J2679" s="697"/>
    </row>
    <row r="2680" spans="2:10" x14ac:dyDescent="0.2">
      <c r="B2680" s="707" t="str">
        <f t="shared" si="41"/>
        <v>MONTE ALEGRE, TAMAZUNCHALE</v>
      </c>
      <c r="C2680" s="708">
        <v>196</v>
      </c>
      <c r="D2680" s="707" t="s">
        <v>2631</v>
      </c>
      <c r="E2680" s="709">
        <v>37</v>
      </c>
      <c r="F2680" s="707" t="s">
        <v>262</v>
      </c>
      <c r="G2680" s="710" t="s">
        <v>385</v>
      </c>
      <c r="H2680" s="709">
        <v>1</v>
      </c>
      <c r="J2680" s="697"/>
    </row>
    <row r="2681" spans="2:10" x14ac:dyDescent="0.2">
      <c r="B2681" s="707" t="str">
        <f t="shared" si="41"/>
        <v>MONTE CALDERA, CERRO DE SAN PEDRO</v>
      </c>
      <c r="C2681" s="708">
        <v>7</v>
      </c>
      <c r="D2681" s="707" t="s">
        <v>2632</v>
      </c>
      <c r="E2681" s="709">
        <v>9</v>
      </c>
      <c r="F2681" s="707" t="s">
        <v>162</v>
      </c>
      <c r="G2681" s="710" t="s">
        <v>385</v>
      </c>
      <c r="H2681" s="709">
        <v>1</v>
      </c>
      <c r="J2681" s="697"/>
    </row>
    <row r="2682" spans="2:10" x14ac:dyDescent="0.2">
      <c r="B2682" s="707" t="str">
        <f t="shared" si="41"/>
        <v>MONTE GRANADO, SOLEDAD DE GRACIANO SÁNCHEZ</v>
      </c>
      <c r="C2682" s="708">
        <v>180</v>
      </c>
      <c r="D2682" s="707" t="s">
        <v>2633</v>
      </c>
      <c r="E2682" s="709">
        <v>35</v>
      </c>
      <c r="F2682" s="707" t="s">
        <v>264</v>
      </c>
      <c r="G2682" s="710" t="s">
        <v>385</v>
      </c>
      <c r="H2682" s="709">
        <v>1</v>
      </c>
      <c r="J2682" s="697"/>
    </row>
    <row r="2683" spans="2:10" x14ac:dyDescent="0.2">
      <c r="B2683" s="713" t="str">
        <f t="shared" si="41"/>
        <v>MONTE OBSCURO, MEXQUITIC DE CARMONA</v>
      </c>
      <c r="C2683" s="714">
        <v>47</v>
      </c>
      <c r="D2683" s="713" t="s">
        <v>2634</v>
      </c>
      <c r="E2683" s="715">
        <v>21</v>
      </c>
      <c r="F2683" s="713" t="s">
        <v>209</v>
      </c>
      <c r="G2683" s="716" t="s">
        <v>387</v>
      </c>
      <c r="H2683" s="715">
        <v>3</v>
      </c>
      <c r="J2683" s="697"/>
    </row>
    <row r="2684" spans="2:10" x14ac:dyDescent="0.2">
      <c r="B2684" s="707" t="str">
        <f t="shared" si="41"/>
        <v>MONTEBELLO, CIUDAD DEL MAÍZ</v>
      </c>
      <c r="C2684" s="708">
        <v>53</v>
      </c>
      <c r="D2684" s="707" t="s">
        <v>2635</v>
      </c>
      <c r="E2684" s="709">
        <v>10</v>
      </c>
      <c r="F2684" s="707" t="s">
        <v>172</v>
      </c>
      <c r="G2684" s="710" t="s">
        <v>385</v>
      </c>
      <c r="H2684" s="709">
        <v>1</v>
      </c>
      <c r="J2684" s="697"/>
    </row>
    <row r="2685" spans="2:10" x14ac:dyDescent="0.2">
      <c r="B2685" s="713" t="str">
        <f t="shared" si="41"/>
        <v>MONTECILLOS (LA CURVA), CIUDAD VALLES</v>
      </c>
      <c r="C2685" s="714">
        <v>711</v>
      </c>
      <c r="D2685" s="713" t="s">
        <v>2636</v>
      </c>
      <c r="E2685" s="715">
        <v>13</v>
      </c>
      <c r="F2685" s="713" t="s">
        <v>181</v>
      </c>
      <c r="G2685" s="716" t="s">
        <v>386</v>
      </c>
      <c r="H2685" s="715">
        <v>2</v>
      </c>
      <c r="J2685" s="697"/>
    </row>
    <row r="2686" spans="2:10" x14ac:dyDescent="0.2">
      <c r="B2686" s="707" t="str">
        <f t="shared" si="41"/>
        <v>MONTECILLOS, CIUDAD VALLES</v>
      </c>
      <c r="C2686" s="708">
        <v>119</v>
      </c>
      <c r="D2686" s="707" t="s">
        <v>2637</v>
      </c>
      <c r="E2686" s="709">
        <v>13</v>
      </c>
      <c r="F2686" s="707" t="s">
        <v>181</v>
      </c>
      <c r="G2686" s="710" t="s">
        <v>385</v>
      </c>
      <c r="H2686" s="709">
        <v>1</v>
      </c>
      <c r="J2686" s="697"/>
    </row>
    <row r="2687" spans="2:10" x14ac:dyDescent="0.2">
      <c r="B2687" s="713" t="str">
        <f t="shared" si="41"/>
        <v>MORADOS, MOCTEZUMA</v>
      </c>
      <c r="C2687" s="714">
        <v>31</v>
      </c>
      <c r="D2687" s="713" t="s">
        <v>2638</v>
      </c>
      <c r="E2687" s="715">
        <v>22</v>
      </c>
      <c r="F2687" s="713" t="s">
        <v>213</v>
      </c>
      <c r="G2687" s="716" t="s">
        <v>386</v>
      </c>
      <c r="H2687" s="715">
        <v>2</v>
      </c>
      <c r="J2687" s="697"/>
    </row>
    <row r="2688" spans="2:10" x14ac:dyDescent="0.2">
      <c r="B2688" s="707" t="str">
        <f t="shared" si="41"/>
        <v>MORELOS, MEXQUITIC DE CARMONA</v>
      </c>
      <c r="C2688" s="708">
        <v>50</v>
      </c>
      <c r="D2688" s="707" t="s">
        <v>346</v>
      </c>
      <c r="E2688" s="709">
        <v>21</v>
      </c>
      <c r="F2688" s="707" t="s">
        <v>209</v>
      </c>
      <c r="G2688" s="710" t="s">
        <v>385</v>
      </c>
      <c r="H2688" s="709">
        <v>1</v>
      </c>
      <c r="J2688" s="697"/>
    </row>
    <row r="2689" spans="2:10" x14ac:dyDescent="0.2">
      <c r="B2689" s="707" t="str">
        <f t="shared" si="41"/>
        <v>MORELOS, RAYÓN</v>
      </c>
      <c r="C2689" s="708">
        <v>20</v>
      </c>
      <c r="D2689" s="707" t="s">
        <v>346</v>
      </c>
      <c r="E2689" s="709">
        <v>23</v>
      </c>
      <c r="F2689" s="707" t="s">
        <v>218</v>
      </c>
      <c r="G2689" s="710" t="s">
        <v>385</v>
      </c>
      <c r="H2689" s="709">
        <v>1</v>
      </c>
      <c r="J2689" s="697"/>
    </row>
    <row r="2690" spans="2:10" x14ac:dyDescent="0.2">
      <c r="B2690" s="713" t="str">
        <f t="shared" si="41"/>
        <v>MORELOS, SANTO DOMINGO</v>
      </c>
      <c r="C2690" s="714">
        <v>18</v>
      </c>
      <c r="D2690" s="713" t="s">
        <v>346</v>
      </c>
      <c r="E2690" s="715">
        <v>33</v>
      </c>
      <c r="F2690" s="713" t="s">
        <v>220</v>
      </c>
      <c r="G2690" s="716" t="s">
        <v>386</v>
      </c>
      <c r="H2690" s="715">
        <v>2</v>
      </c>
      <c r="J2690" s="697"/>
    </row>
    <row r="2691" spans="2:10" x14ac:dyDescent="0.2">
      <c r="B2691" s="707" t="str">
        <f t="shared" si="41"/>
        <v>MORELOS, VILLA DE GUADALUPE</v>
      </c>
      <c r="C2691" s="708">
        <v>21</v>
      </c>
      <c r="D2691" s="707" t="s">
        <v>346</v>
      </c>
      <c r="E2691" s="709">
        <v>47</v>
      </c>
      <c r="F2691" s="707" t="s">
        <v>228</v>
      </c>
      <c r="G2691" s="710" t="s">
        <v>385</v>
      </c>
      <c r="H2691" s="709">
        <v>1</v>
      </c>
      <c r="J2691" s="697"/>
    </row>
    <row r="2692" spans="2:10" x14ac:dyDescent="0.2">
      <c r="B2692" s="707" t="str">
        <f t="shared" si="41"/>
        <v>MORENOS, SAN NICOLÁS TOLENTINO</v>
      </c>
      <c r="C2692" s="708">
        <v>29</v>
      </c>
      <c r="D2692" s="707" t="s">
        <v>2639</v>
      </c>
      <c r="E2692" s="709">
        <v>30</v>
      </c>
      <c r="F2692" s="707" t="s">
        <v>246</v>
      </c>
      <c r="G2692" s="710" t="s">
        <v>385</v>
      </c>
      <c r="H2692" s="709">
        <v>1</v>
      </c>
      <c r="J2692" s="697"/>
    </row>
    <row r="2693" spans="2:10" x14ac:dyDescent="0.2">
      <c r="B2693" s="707" t="str">
        <f t="shared" si="41"/>
        <v>MORILLOS, CIUDAD FERNÁNDEZ</v>
      </c>
      <c r="C2693" s="708">
        <v>9</v>
      </c>
      <c r="D2693" s="707" t="s">
        <v>2640</v>
      </c>
      <c r="E2693" s="709">
        <v>11</v>
      </c>
      <c r="F2693" s="707" t="s">
        <v>177</v>
      </c>
      <c r="G2693" s="710" t="s">
        <v>385</v>
      </c>
      <c r="H2693" s="709">
        <v>1</v>
      </c>
      <c r="J2693" s="697"/>
    </row>
    <row r="2694" spans="2:10" x14ac:dyDescent="0.2">
      <c r="B2694" s="707" t="str">
        <f t="shared" ref="B2694:B2757" si="42">CONCATENATE(D2694,","," ",F2694)</f>
        <v>MORTERILLOS, MOCTEZUMA</v>
      </c>
      <c r="C2694" s="708">
        <v>32</v>
      </c>
      <c r="D2694" s="707" t="s">
        <v>2641</v>
      </c>
      <c r="E2694" s="709">
        <v>22</v>
      </c>
      <c r="F2694" s="707" t="s">
        <v>213</v>
      </c>
      <c r="G2694" s="710" t="s">
        <v>385</v>
      </c>
      <c r="H2694" s="709">
        <v>1</v>
      </c>
      <c r="J2694" s="697"/>
    </row>
    <row r="2695" spans="2:10" x14ac:dyDescent="0.2">
      <c r="B2695" s="707" t="str">
        <f t="shared" si="42"/>
        <v>MORTEROS (RÍO MORTEROS), TIERRA NUEVA</v>
      </c>
      <c r="C2695" s="708">
        <v>60</v>
      </c>
      <c r="D2695" s="707" t="s">
        <v>2642</v>
      </c>
      <c r="E2695" s="709">
        <v>43</v>
      </c>
      <c r="F2695" s="707" t="s">
        <v>293</v>
      </c>
      <c r="G2695" s="710" t="s">
        <v>385</v>
      </c>
      <c r="H2695" s="709">
        <v>1</v>
      </c>
      <c r="J2695" s="697"/>
    </row>
    <row r="2696" spans="2:10" x14ac:dyDescent="0.2">
      <c r="B2696" s="707" t="str">
        <f t="shared" si="42"/>
        <v>MOYOTLA, COXCATLÁN</v>
      </c>
      <c r="C2696" s="708">
        <v>17</v>
      </c>
      <c r="D2696" s="707" t="s">
        <v>2643</v>
      </c>
      <c r="E2696" s="709">
        <v>14</v>
      </c>
      <c r="F2696" s="707" t="s">
        <v>185</v>
      </c>
      <c r="G2696" s="710" t="s">
        <v>385</v>
      </c>
      <c r="H2696" s="709">
        <v>1</v>
      </c>
      <c r="J2696" s="697"/>
    </row>
    <row r="2697" spans="2:10" x14ac:dyDescent="0.2">
      <c r="B2697" s="707" t="str">
        <f t="shared" si="42"/>
        <v>MÚHUATL, AQUISMÓN</v>
      </c>
      <c r="C2697" s="708">
        <v>17</v>
      </c>
      <c r="D2697" s="707" t="s">
        <v>2644</v>
      </c>
      <c r="E2697" s="709">
        <v>3</v>
      </c>
      <c r="F2697" s="707" t="s">
        <v>146</v>
      </c>
      <c r="G2697" s="710" t="s">
        <v>385</v>
      </c>
      <c r="H2697" s="709">
        <v>1</v>
      </c>
      <c r="J2697" s="697"/>
    </row>
    <row r="2698" spans="2:10" x14ac:dyDescent="0.2">
      <c r="B2698" s="707" t="str">
        <f t="shared" si="42"/>
        <v>MUL TÉ, TANCANHUITZ</v>
      </c>
      <c r="C2698" s="708">
        <v>265</v>
      </c>
      <c r="D2698" s="707" t="s">
        <v>2645</v>
      </c>
      <c r="E2698" s="709">
        <v>12</v>
      </c>
      <c r="F2698" s="707" t="s">
        <v>252</v>
      </c>
      <c r="G2698" s="710" t="s">
        <v>385</v>
      </c>
      <c r="H2698" s="709">
        <v>1</v>
      </c>
      <c r="J2698" s="697"/>
    </row>
    <row r="2699" spans="2:10" x14ac:dyDescent="0.2">
      <c r="B2699" s="707" t="str">
        <f t="shared" si="42"/>
        <v>MULULTZÉN, TANLAJÁS</v>
      </c>
      <c r="C2699" s="708">
        <v>129</v>
      </c>
      <c r="D2699" s="707" t="s">
        <v>2646</v>
      </c>
      <c r="E2699" s="709">
        <v>41</v>
      </c>
      <c r="F2699" s="707" t="s">
        <v>285</v>
      </c>
      <c r="G2699" s="710" t="s">
        <v>385</v>
      </c>
      <c r="H2699" s="709">
        <v>1</v>
      </c>
      <c r="J2699" s="697"/>
    </row>
    <row r="2700" spans="2:10" x14ac:dyDescent="0.2">
      <c r="B2700" s="707" t="str">
        <f t="shared" si="42"/>
        <v>NABOR MORENO, CHARCAS</v>
      </c>
      <c r="C2700" s="708">
        <v>195</v>
      </c>
      <c r="D2700" s="707" t="s">
        <v>2647</v>
      </c>
      <c r="E2700" s="709">
        <v>15</v>
      </c>
      <c r="F2700" s="707" t="s">
        <v>167</v>
      </c>
      <c r="G2700" s="710" t="s">
        <v>385</v>
      </c>
      <c r="H2700" s="709">
        <v>1</v>
      </c>
      <c r="J2700" s="697"/>
    </row>
    <row r="2701" spans="2:10" x14ac:dyDescent="0.2">
      <c r="B2701" s="707" t="str">
        <f t="shared" si="42"/>
        <v>NAHUALAPA, COXCATLÁN</v>
      </c>
      <c r="C2701" s="708">
        <v>54</v>
      </c>
      <c r="D2701" s="707" t="s">
        <v>2648</v>
      </c>
      <c r="E2701" s="709">
        <v>14</v>
      </c>
      <c r="F2701" s="707" t="s">
        <v>185</v>
      </c>
      <c r="G2701" s="710" t="s">
        <v>385</v>
      </c>
      <c r="H2701" s="709">
        <v>1</v>
      </c>
      <c r="J2701" s="697"/>
    </row>
    <row r="2702" spans="2:10" x14ac:dyDescent="0.2">
      <c r="B2702" s="707" t="str">
        <f t="shared" si="42"/>
        <v>NARANJITO, TAMASOPO</v>
      </c>
      <c r="C2702" s="708">
        <v>36</v>
      </c>
      <c r="D2702" s="707" t="s">
        <v>2649</v>
      </c>
      <c r="E2702" s="709">
        <v>36</v>
      </c>
      <c r="F2702" s="707" t="s">
        <v>259</v>
      </c>
      <c r="G2702" s="710" t="s">
        <v>385</v>
      </c>
      <c r="H2702" s="709">
        <v>1</v>
      </c>
      <c r="J2702" s="697"/>
    </row>
    <row r="2703" spans="2:10" x14ac:dyDescent="0.2">
      <c r="B2703" s="707" t="str">
        <f t="shared" si="42"/>
        <v>NARCISO MENDOZA, SAN VICENTE TANCUAYALAB</v>
      </c>
      <c r="C2703" s="708">
        <v>204</v>
      </c>
      <c r="D2703" s="707" t="s">
        <v>2650</v>
      </c>
      <c r="E2703" s="709">
        <v>34</v>
      </c>
      <c r="F2703" s="707" t="s">
        <v>250</v>
      </c>
      <c r="G2703" s="710" t="s">
        <v>385</v>
      </c>
      <c r="H2703" s="709">
        <v>1</v>
      </c>
      <c r="J2703" s="697"/>
    </row>
    <row r="2704" spans="2:10" x14ac:dyDescent="0.2">
      <c r="B2704" s="707" t="str">
        <f t="shared" si="42"/>
        <v>NCPE SANTA ANITA, AQUISMÓN</v>
      </c>
      <c r="C2704" s="708">
        <v>314</v>
      </c>
      <c r="D2704" s="707" t="s">
        <v>2651</v>
      </c>
      <c r="E2704" s="709">
        <v>3</v>
      </c>
      <c r="F2704" s="707" t="s">
        <v>146</v>
      </c>
      <c r="G2704" s="710" t="s">
        <v>385</v>
      </c>
      <c r="H2704" s="709">
        <v>1</v>
      </c>
      <c r="J2704" s="697"/>
    </row>
    <row r="2705" spans="2:10" x14ac:dyDescent="0.2">
      <c r="B2705" s="707" t="str">
        <f t="shared" si="42"/>
        <v>NEXCUAYO II, MATLAPA</v>
      </c>
      <c r="C2705" s="708">
        <v>88</v>
      </c>
      <c r="D2705" s="707" t="s">
        <v>2652</v>
      </c>
      <c r="E2705" s="709">
        <v>57</v>
      </c>
      <c r="F2705" s="707" t="s">
        <v>206</v>
      </c>
      <c r="G2705" s="710" t="s">
        <v>385</v>
      </c>
      <c r="H2705" s="709">
        <v>1</v>
      </c>
      <c r="J2705" s="697"/>
    </row>
    <row r="2706" spans="2:10" x14ac:dyDescent="0.2">
      <c r="B2706" s="707" t="str">
        <f t="shared" si="42"/>
        <v>NEXCUAYO, MATLAPA</v>
      </c>
      <c r="C2706" s="708">
        <v>19</v>
      </c>
      <c r="D2706" s="707" t="s">
        <v>2653</v>
      </c>
      <c r="E2706" s="709">
        <v>57</v>
      </c>
      <c r="F2706" s="707" t="s">
        <v>206</v>
      </c>
      <c r="G2706" s="710" t="s">
        <v>385</v>
      </c>
      <c r="H2706" s="709">
        <v>1</v>
      </c>
      <c r="J2706" s="697"/>
    </row>
    <row r="2707" spans="2:10" x14ac:dyDescent="0.2">
      <c r="B2707" s="707" t="str">
        <f t="shared" si="42"/>
        <v>NINGUNO (COMEDOR 57), SAN LUIS POTOSÍ</v>
      </c>
      <c r="C2707" s="708">
        <v>618</v>
      </c>
      <c r="D2707" s="707" t="s">
        <v>2654</v>
      </c>
      <c r="E2707" s="709">
        <v>28</v>
      </c>
      <c r="F2707" s="707" t="s">
        <v>239</v>
      </c>
      <c r="G2707" s="710" t="s">
        <v>385</v>
      </c>
      <c r="H2707" s="709">
        <v>1</v>
      </c>
      <c r="J2707" s="697"/>
    </row>
    <row r="2708" spans="2:10" x14ac:dyDescent="0.2">
      <c r="B2708" s="707" t="str">
        <f t="shared" si="42"/>
        <v>NINGUNO (PLANTA DE LUZ), VILLA DE ARISTA</v>
      </c>
      <c r="C2708" s="708">
        <v>143</v>
      </c>
      <c r="D2708" s="707" t="s">
        <v>2655</v>
      </c>
      <c r="E2708" s="709">
        <v>56</v>
      </c>
      <c r="F2708" s="707" t="s">
        <v>308</v>
      </c>
      <c r="G2708" s="710" t="s">
        <v>385</v>
      </c>
      <c r="H2708" s="709">
        <v>1</v>
      </c>
      <c r="J2708" s="697"/>
    </row>
    <row r="2709" spans="2:10" x14ac:dyDescent="0.2">
      <c r="B2709" s="707" t="str">
        <f t="shared" si="42"/>
        <v>NINGUNO, MATEHUALA</v>
      </c>
      <c r="C2709" s="708">
        <v>297</v>
      </c>
      <c r="D2709" s="707" t="s">
        <v>2656</v>
      </c>
      <c r="E2709" s="709">
        <v>20</v>
      </c>
      <c r="F2709" s="707" t="s">
        <v>170</v>
      </c>
      <c r="G2709" s="710" t="s">
        <v>385</v>
      </c>
      <c r="H2709" s="709">
        <v>1</v>
      </c>
      <c r="J2709" s="697"/>
    </row>
    <row r="2710" spans="2:10" x14ac:dyDescent="0.2">
      <c r="B2710" s="707" t="str">
        <f t="shared" si="42"/>
        <v>NINGUNO, VILLA DE ARISTA</v>
      </c>
      <c r="C2710" s="708">
        <v>171</v>
      </c>
      <c r="D2710" s="707" t="s">
        <v>2656</v>
      </c>
      <c r="E2710" s="709">
        <v>56</v>
      </c>
      <c r="F2710" s="707" t="s">
        <v>308</v>
      </c>
      <c r="G2710" s="710" t="s">
        <v>385</v>
      </c>
      <c r="H2710" s="709">
        <v>1</v>
      </c>
      <c r="J2710" s="697"/>
    </row>
    <row r="2711" spans="2:10" x14ac:dyDescent="0.2">
      <c r="B2711" s="707" t="str">
        <f t="shared" si="42"/>
        <v>NIZPIZOL, TAMPAMOLÓN CORONA</v>
      </c>
      <c r="C2711" s="708">
        <v>58</v>
      </c>
      <c r="D2711" s="707" t="s">
        <v>2657</v>
      </c>
      <c r="E2711" s="709">
        <v>39</v>
      </c>
      <c r="F2711" s="707" t="s">
        <v>276</v>
      </c>
      <c r="G2711" s="710" t="s">
        <v>385</v>
      </c>
      <c r="H2711" s="709">
        <v>1</v>
      </c>
      <c r="J2711" s="697"/>
    </row>
    <row r="2712" spans="2:10" x14ac:dyDescent="0.2">
      <c r="B2712" s="707" t="str">
        <f t="shared" si="42"/>
        <v>NOGAL DEL CLAVO, RIOVERDE</v>
      </c>
      <c r="C2712" s="708">
        <v>245</v>
      </c>
      <c r="D2712" s="707" t="s">
        <v>2658</v>
      </c>
      <c r="E2712" s="709">
        <v>24</v>
      </c>
      <c r="F2712" s="707" t="s">
        <v>175</v>
      </c>
      <c r="G2712" s="710" t="s">
        <v>385</v>
      </c>
      <c r="H2712" s="709">
        <v>1</v>
      </c>
      <c r="J2712" s="697"/>
    </row>
    <row r="2713" spans="2:10" x14ac:dyDescent="0.2">
      <c r="B2713" s="707" t="str">
        <f t="shared" si="42"/>
        <v>NOGALES, ALAQUINES</v>
      </c>
      <c r="C2713" s="708">
        <v>38</v>
      </c>
      <c r="D2713" s="707" t="s">
        <v>2659</v>
      </c>
      <c r="E2713" s="709">
        <v>2</v>
      </c>
      <c r="F2713" s="707" t="s">
        <v>144</v>
      </c>
      <c r="G2713" s="710" t="s">
        <v>385</v>
      </c>
      <c r="H2713" s="709">
        <v>1</v>
      </c>
      <c r="J2713" s="697"/>
    </row>
    <row r="2714" spans="2:10" x14ac:dyDescent="0.2">
      <c r="B2714" s="707" t="str">
        <f t="shared" si="42"/>
        <v>NOGALES, RAYÓN</v>
      </c>
      <c r="C2714" s="708">
        <v>21</v>
      </c>
      <c r="D2714" s="707" t="s">
        <v>2659</v>
      </c>
      <c r="E2714" s="709">
        <v>23</v>
      </c>
      <c r="F2714" s="707" t="s">
        <v>218</v>
      </c>
      <c r="G2714" s="710" t="s">
        <v>385</v>
      </c>
      <c r="H2714" s="709">
        <v>1</v>
      </c>
      <c r="J2714" s="697"/>
    </row>
    <row r="2715" spans="2:10" x14ac:dyDescent="0.2">
      <c r="B2715" s="707" t="str">
        <f t="shared" si="42"/>
        <v>NOGALITOS DE LA CRUZ, ARMADILLO DE LOS INFANTE</v>
      </c>
      <c r="C2715" s="708">
        <v>29</v>
      </c>
      <c r="D2715" s="707" t="s">
        <v>2660</v>
      </c>
      <c r="E2715" s="709">
        <v>4</v>
      </c>
      <c r="F2715" s="707" t="s">
        <v>148</v>
      </c>
      <c r="G2715" s="710" t="s">
        <v>385</v>
      </c>
      <c r="H2715" s="709">
        <v>1</v>
      </c>
      <c r="J2715" s="697"/>
    </row>
    <row r="2716" spans="2:10" x14ac:dyDescent="0.2">
      <c r="B2716" s="713" t="str">
        <f t="shared" si="42"/>
        <v>NOMBRE DE DIOS, CIUDAD VALLES</v>
      </c>
      <c r="C2716" s="714">
        <v>124</v>
      </c>
      <c r="D2716" s="713" t="s">
        <v>2661</v>
      </c>
      <c r="E2716" s="715">
        <v>13</v>
      </c>
      <c r="F2716" s="713" t="s">
        <v>181</v>
      </c>
      <c r="G2716" s="716" t="s">
        <v>387</v>
      </c>
      <c r="H2716" s="715">
        <v>3</v>
      </c>
      <c r="J2716" s="697"/>
    </row>
    <row r="2717" spans="2:10" x14ac:dyDescent="0.2">
      <c r="B2717" s="707" t="str">
        <f t="shared" si="42"/>
        <v>NORIA DE CAÑAS, SALINAS</v>
      </c>
      <c r="C2717" s="708">
        <v>79</v>
      </c>
      <c r="D2717" s="707" t="s">
        <v>2662</v>
      </c>
      <c r="E2717" s="709">
        <v>25</v>
      </c>
      <c r="F2717" s="707" t="s">
        <v>165</v>
      </c>
      <c r="G2717" s="710" t="s">
        <v>385</v>
      </c>
      <c r="H2717" s="709">
        <v>1</v>
      </c>
      <c r="J2717" s="697"/>
    </row>
    <row r="2718" spans="2:10" x14ac:dyDescent="0.2">
      <c r="B2718" s="713" t="str">
        <f t="shared" si="42"/>
        <v>NORIA DE DOLORES, CEDRAL</v>
      </c>
      <c r="C2718" s="714">
        <v>19</v>
      </c>
      <c r="D2718" s="713" t="s">
        <v>2663</v>
      </c>
      <c r="E2718" s="715">
        <v>7</v>
      </c>
      <c r="F2718" s="713" t="s">
        <v>157</v>
      </c>
      <c r="G2718" s="716" t="s">
        <v>386</v>
      </c>
      <c r="H2718" s="715">
        <v>2</v>
      </c>
      <c r="J2718" s="697"/>
    </row>
    <row r="2719" spans="2:10" x14ac:dyDescent="0.2">
      <c r="B2719" s="707" t="str">
        <f t="shared" si="42"/>
        <v>NORIA DE GUADALUPITO, CHARCAS</v>
      </c>
      <c r="C2719" s="708">
        <v>133</v>
      </c>
      <c r="D2719" s="707" t="s">
        <v>2664</v>
      </c>
      <c r="E2719" s="709">
        <v>15</v>
      </c>
      <c r="F2719" s="707" t="s">
        <v>167</v>
      </c>
      <c r="G2719" s="710" t="s">
        <v>385</v>
      </c>
      <c r="H2719" s="709">
        <v>1</v>
      </c>
      <c r="J2719" s="697"/>
    </row>
    <row r="2720" spans="2:10" x14ac:dyDescent="0.2">
      <c r="B2720" s="713" t="str">
        <f t="shared" si="42"/>
        <v>NORIA DE GUTIÉRREZ (JOSÉ MARÍA MORELOS), CHARCAS</v>
      </c>
      <c r="C2720" s="714">
        <v>21</v>
      </c>
      <c r="D2720" s="713" t="s">
        <v>2665</v>
      </c>
      <c r="E2720" s="715">
        <v>15</v>
      </c>
      <c r="F2720" s="713" t="s">
        <v>167</v>
      </c>
      <c r="G2720" s="716" t="s">
        <v>386</v>
      </c>
      <c r="H2720" s="715">
        <v>2</v>
      </c>
      <c r="J2720" s="697"/>
    </row>
    <row r="2721" spans="2:10" x14ac:dyDescent="0.2">
      <c r="B2721" s="713" t="str">
        <f t="shared" si="42"/>
        <v>NORIA DE LA CABRA, MATEHUALA</v>
      </c>
      <c r="C2721" s="714">
        <v>7</v>
      </c>
      <c r="D2721" s="713" t="s">
        <v>2666</v>
      </c>
      <c r="E2721" s="715">
        <v>20</v>
      </c>
      <c r="F2721" s="713" t="s">
        <v>170</v>
      </c>
      <c r="G2721" s="716" t="s">
        <v>387</v>
      </c>
      <c r="H2721" s="715">
        <v>3</v>
      </c>
      <c r="J2721" s="697"/>
    </row>
    <row r="2722" spans="2:10" x14ac:dyDescent="0.2">
      <c r="B2722" s="707" t="str">
        <f t="shared" si="42"/>
        <v>NORIA DE LA UNIÓN, VENADO</v>
      </c>
      <c r="C2722" s="708">
        <v>34</v>
      </c>
      <c r="D2722" s="707" t="s">
        <v>2667</v>
      </c>
      <c r="E2722" s="709">
        <v>45</v>
      </c>
      <c r="F2722" s="707" t="s">
        <v>303</v>
      </c>
      <c r="G2722" s="710" t="s">
        <v>385</v>
      </c>
      <c r="H2722" s="709">
        <v>1</v>
      </c>
      <c r="J2722" s="697"/>
    </row>
    <row r="2723" spans="2:10" x14ac:dyDescent="0.2">
      <c r="B2723" s="707" t="str">
        <f t="shared" si="42"/>
        <v>NORIA DE LOS CASTILLOS, MATEHUALA</v>
      </c>
      <c r="C2723" s="708">
        <v>41</v>
      </c>
      <c r="D2723" s="707" t="s">
        <v>2668</v>
      </c>
      <c r="E2723" s="709">
        <v>20</v>
      </c>
      <c r="F2723" s="707" t="s">
        <v>170</v>
      </c>
      <c r="G2723" s="710" t="s">
        <v>385</v>
      </c>
      <c r="H2723" s="709">
        <v>1</v>
      </c>
      <c r="J2723" s="697"/>
    </row>
    <row r="2724" spans="2:10" x14ac:dyDescent="0.2">
      <c r="B2724" s="707" t="str">
        <f t="shared" si="42"/>
        <v>NORIA DE LOS CEDROS, VANEGAS</v>
      </c>
      <c r="C2724" s="708">
        <v>7</v>
      </c>
      <c r="D2724" s="707" t="s">
        <v>2669</v>
      </c>
      <c r="E2724" s="709">
        <v>44</v>
      </c>
      <c r="F2724" s="707" t="s">
        <v>298</v>
      </c>
      <c r="G2724" s="710" t="s">
        <v>385</v>
      </c>
      <c r="H2724" s="709">
        <v>1</v>
      </c>
      <c r="J2724" s="697"/>
    </row>
    <row r="2725" spans="2:10" x14ac:dyDescent="0.2">
      <c r="B2725" s="707" t="str">
        <f t="shared" si="42"/>
        <v>NORIA DE SAN JOSÉ (MACHADO), VILLA DE REYES</v>
      </c>
      <c r="C2725" s="708">
        <v>187</v>
      </c>
      <c r="D2725" s="707" t="s">
        <v>2670</v>
      </c>
      <c r="E2725" s="709">
        <v>50</v>
      </c>
      <c r="F2725" s="707" t="s">
        <v>208</v>
      </c>
      <c r="G2725" s="710" t="s">
        <v>385</v>
      </c>
      <c r="H2725" s="709">
        <v>1</v>
      </c>
      <c r="J2725" s="697"/>
    </row>
    <row r="2726" spans="2:10" x14ac:dyDescent="0.2">
      <c r="B2726" s="713" t="str">
        <f t="shared" si="42"/>
        <v>NORIA DE SAN JOSÉ, SAN LUIS POTOSÍ</v>
      </c>
      <c r="C2726" s="714">
        <v>258</v>
      </c>
      <c r="D2726" s="713" t="s">
        <v>2671</v>
      </c>
      <c r="E2726" s="715">
        <v>28</v>
      </c>
      <c r="F2726" s="713" t="s">
        <v>239</v>
      </c>
      <c r="G2726" s="716" t="s">
        <v>386</v>
      </c>
      <c r="H2726" s="715">
        <v>2</v>
      </c>
      <c r="J2726" s="697"/>
    </row>
    <row r="2727" spans="2:10" x14ac:dyDescent="0.2">
      <c r="B2727" s="707" t="str">
        <f t="shared" si="42"/>
        <v>NORIA DE SAN PEDRO, CEDRAL</v>
      </c>
      <c r="C2727" s="708">
        <v>20</v>
      </c>
      <c r="D2727" s="707" t="s">
        <v>2672</v>
      </c>
      <c r="E2727" s="709">
        <v>7</v>
      </c>
      <c r="F2727" s="707" t="s">
        <v>157</v>
      </c>
      <c r="G2727" s="710" t="s">
        <v>385</v>
      </c>
      <c r="H2727" s="709">
        <v>1</v>
      </c>
      <c r="J2727" s="697"/>
    </row>
    <row r="2728" spans="2:10" x14ac:dyDescent="0.2">
      <c r="B2728" s="707" t="str">
        <f t="shared" si="42"/>
        <v>NORIA DE SANTA TERESA, VENADO</v>
      </c>
      <c r="C2728" s="708">
        <v>60</v>
      </c>
      <c r="D2728" s="707" t="s">
        <v>2673</v>
      </c>
      <c r="E2728" s="709">
        <v>45</v>
      </c>
      <c r="F2728" s="707" t="s">
        <v>303</v>
      </c>
      <c r="G2728" s="710" t="s">
        <v>385</v>
      </c>
      <c r="H2728" s="709">
        <v>1</v>
      </c>
      <c r="J2728" s="697"/>
    </row>
    <row r="2729" spans="2:10" x14ac:dyDescent="0.2">
      <c r="B2729" s="707" t="str">
        <f t="shared" si="42"/>
        <v>NORIA DEL CERRO GORDO, CHARCAS</v>
      </c>
      <c r="C2729" s="708">
        <v>31</v>
      </c>
      <c r="D2729" s="707" t="s">
        <v>2674</v>
      </c>
      <c r="E2729" s="709">
        <v>15</v>
      </c>
      <c r="F2729" s="707" t="s">
        <v>167</v>
      </c>
      <c r="G2729" s="710" t="s">
        <v>385</v>
      </c>
      <c r="H2729" s="709">
        <v>1</v>
      </c>
      <c r="J2729" s="697"/>
    </row>
    <row r="2730" spans="2:10" x14ac:dyDescent="0.2">
      <c r="B2730" s="707" t="str">
        <f t="shared" si="42"/>
        <v>NORIA DEL CINCO, VANEGAS</v>
      </c>
      <c r="C2730" s="708">
        <v>29</v>
      </c>
      <c r="D2730" s="707" t="s">
        <v>2675</v>
      </c>
      <c r="E2730" s="709">
        <v>44</v>
      </c>
      <c r="F2730" s="707" t="s">
        <v>298</v>
      </c>
      <c r="G2730" s="710" t="s">
        <v>385</v>
      </c>
      <c r="H2730" s="709">
        <v>1</v>
      </c>
      <c r="J2730" s="697"/>
    </row>
    <row r="2731" spans="2:10" x14ac:dyDescent="0.2">
      <c r="B2731" s="713" t="str">
        <f t="shared" si="42"/>
        <v>NORIA DEL GATO, VILLA DE RAMOS</v>
      </c>
      <c r="C2731" s="714">
        <v>24</v>
      </c>
      <c r="D2731" s="713" t="s">
        <v>2676</v>
      </c>
      <c r="E2731" s="715">
        <v>49</v>
      </c>
      <c r="F2731" s="713" t="s">
        <v>216</v>
      </c>
      <c r="G2731" s="716" t="s">
        <v>386</v>
      </c>
      <c r="H2731" s="715">
        <v>2</v>
      </c>
      <c r="J2731" s="697"/>
    </row>
    <row r="2732" spans="2:10" x14ac:dyDescent="0.2">
      <c r="B2732" s="713" t="str">
        <f t="shared" si="42"/>
        <v>NORIA DEL PADRE, SAN LUIS POTOSÍ</v>
      </c>
      <c r="C2732" s="714">
        <v>355</v>
      </c>
      <c r="D2732" s="713" t="s">
        <v>2677</v>
      </c>
      <c r="E2732" s="715">
        <v>28</v>
      </c>
      <c r="F2732" s="713" t="s">
        <v>239</v>
      </c>
      <c r="G2732" s="716" t="s">
        <v>386</v>
      </c>
      <c r="H2732" s="715">
        <v>2</v>
      </c>
      <c r="J2732" s="697"/>
    </row>
    <row r="2733" spans="2:10" x14ac:dyDescent="0.2">
      <c r="B2733" s="707" t="str">
        <f t="shared" si="42"/>
        <v>NORIA PINTA, CHARCAS</v>
      </c>
      <c r="C2733" s="708">
        <v>32</v>
      </c>
      <c r="D2733" s="707" t="s">
        <v>2678</v>
      </c>
      <c r="E2733" s="709">
        <v>15</v>
      </c>
      <c r="F2733" s="707" t="s">
        <v>167</v>
      </c>
      <c r="G2733" s="710" t="s">
        <v>385</v>
      </c>
      <c r="H2733" s="709">
        <v>1</v>
      </c>
      <c r="J2733" s="697"/>
    </row>
    <row r="2734" spans="2:10" x14ac:dyDescent="0.2">
      <c r="B2734" s="707" t="str">
        <f t="shared" si="42"/>
        <v>NORIAS DEL REFUGIO, GUADALCÁZAR</v>
      </c>
      <c r="C2734" s="708">
        <v>30</v>
      </c>
      <c r="D2734" s="707" t="s">
        <v>2679</v>
      </c>
      <c r="E2734" s="709">
        <v>17</v>
      </c>
      <c r="F2734" s="707" t="s">
        <v>193</v>
      </c>
      <c r="G2734" s="710" t="s">
        <v>385</v>
      </c>
      <c r="H2734" s="709">
        <v>1</v>
      </c>
      <c r="J2734" s="697"/>
    </row>
    <row r="2735" spans="2:10" x14ac:dyDescent="0.2">
      <c r="B2735" s="707" t="str">
        <f t="shared" si="42"/>
        <v>NUEVA PRIMAVERA, TAMUÍN</v>
      </c>
      <c r="C2735" s="708">
        <v>676</v>
      </c>
      <c r="D2735" s="707" t="s">
        <v>2680</v>
      </c>
      <c r="E2735" s="709">
        <v>40</v>
      </c>
      <c r="F2735" s="707" t="s">
        <v>279</v>
      </c>
      <c r="G2735" s="710" t="s">
        <v>385</v>
      </c>
      <c r="H2735" s="709">
        <v>1</v>
      </c>
      <c r="J2735" s="697"/>
    </row>
    <row r="2736" spans="2:10" x14ac:dyDescent="0.2">
      <c r="B2736" s="713" t="str">
        <f t="shared" si="42"/>
        <v>NUEVA REFORMA, ALAQUINES</v>
      </c>
      <c r="C2736" s="714">
        <v>16</v>
      </c>
      <c r="D2736" s="713" t="s">
        <v>2681</v>
      </c>
      <c r="E2736" s="715">
        <v>2</v>
      </c>
      <c r="F2736" s="713" t="s">
        <v>144</v>
      </c>
      <c r="G2736" s="716" t="s">
        <v>386</v>
      </c>
      <c r="H2736" s="715">
        <v>2</v>
      </c>
      <c r="J2736" s="697"/>
    </row>
    <row r="2737" spans="2:10" x14ac:dyDescent="0.2">
      <c r="B2737" s="707" t="str">
        <f t="shared" si="42"/>
        <v>NUEVA REFORMA, VILLA DE RAMOS</v>
      </c>
      <c r="C2737" s="708">
        <v>25</v>
      </c>
      <c r="D2737" s="707" t="s">
        <v>2681</v>
      </c>
      <c r="E2737" s="709">
        <v>49</v>
      </c>
      <c r="F2737" s="707" t="s">
        <v>216</v>
      </c>
      <c r="G2737" s="710" t="s">
        <v>385</v>
      </c>
      <c r="H2737" s="709">
        <v>1</v>
      </c>
      <c r="J2737" s="697"/>
    </row>
    <row r="2738" spans="2:10" x14ac:dyDescent="0.2">
      <c r="B2738" s="707" t="str">
        <f t="shared" si="42"/>
        <v>NUEVA ZAPATILLA, CERRO DE SAN PEDRO</v>
      </c>
      <c r="C2738" s="708">
        <v>9</v>
      </c>
      <c r="D2738" s="707" t="s">
        <v>2682</v>
      </c>
      <c r="E2738" s="709">
        <v>9</v>
      </c>
      <c r="F2738" s="707" t="s">
        <v>162</v>
      </c>
      <c r="G2738" s="710" t="s">
        <v>385</v>
      </c>
      <c r="H2738" s="709">
        <v>1</v>
      </c>
      <c r="J2738" s="697"/>
    </row>
    <row r="2739" spans="2:10" x14ac:dyDescent="0.2">
      <c r="B2739" s="713" t="str">
        <f t="shared" si="42"/>
        <v>NUEVO AHUACATITLA, TAMUÍN</v>
      </c>
      <c r="C2739" s="714">
        <v>160</v>
      </c>
      <c r="D2739" s="713" t="s">
        <v>2683</v>
      </c>
      <c r="E2739" s="715">
        <v>40</v>
      </c>
      <c r="F2739" s="713" t="s">
        <v>279</v>
      </c>
      <c r="G2739" s="716" t="s">
        <v>386</v>
      </c>
      <c r="H2739" s="715">
        <v>2</v>
      </c>
      <c r="J2739" s="697"/>
    </row>
    <row r="2740" spans="2:10" x14ac:dyDescent="0.2">
      <c r="B2740" s="707" t="str">
        <f t="shared" si="42"/>
        <v>NUEVO AQUISMÓN, TAMUÍN</v>
      </c>
      <c r="C2740" s="708">
        <v>386</v>
      </c>
      <c r="D2740" s="707" t="s">
        <v>2684</v>
      </c>
      <c r="E2740" s="709">
        <v>40</v>
      </c>
      <c r="F2740" s="707" t="s">
        <v>279</v>
      </c>
      <c r="G2740" s="710" t="s">
        <v>385</v>
      </c>
      <c r="H2740" s="709">
        <v>1</v>
      </c>
      <c r="J2740" s="697"/>
    </row>
    <row r="2741" spans="2:10" x14ac:dyDescent="0.2">
      <c r="B2741" s="707" t="str">
        <f t="shared" si="42"/>
        <v>NUEVO ASERRADERO, TAMUÍN</v>
      </c>
      <c r="C2741" s="708">
        <v>677</v>
      </c>
      <c r="D2741" s="707" t="s">
        <v>2685</v>
      </c>
      <c r="E2741" s="709">
        <v>40</v>
      </c>
      <c r="F2741" s="707" t="s">
        <v>279</v>
      </c>
      <c r="G2741" s="710" t="s">
        <v>385</v>
      </c>
      <c r="H2741" s="709">
        <v>1</v>
      </c>
      <c r="J2741" s="697"/>
    </row>
    <row r="2742" spans="2:10" x14ac:dyDescent="0.2">
      <c r="B2742" s="713" t="str">
        <f t="shared" si="42"/>
        <v>NUEVO AYOTOXCO, AXTLA DE TERRAZAS</v>
      </c>
      <c r="C2742" s="714">
        <v>76</v>
      </c>
      <c r="D2742" s="713" t="s">
        <v>2686</v>
      </c>
      <c r="E2742" s="715">
        <v>53</v>
      </c>
      <c r="F2742" s="713" t="s">
        <v>150</v>
      </c>
      <c r="G2742" s="716" t="s">
        <v>386</v>
      </c>
      <c r="H2742" s="715">
        <v>2</v>
      </c>
      <c r="J2742" s="697"/>
    </row>
    <row r="2743" spans="2:10" x14ac:dyDescent="0.2">
      <c r="B2743" s="707" t="str">
        <f t="shared" si="42"/>
        <v>NUEVO CASERAL, TAMUÍN</v>
      </c>
      <c r="C2743" s="708">
        <v>678</v>
      </c>
      <c r="D2743" s="707" t="s">
        <v>2687</v>
      </c>
      <c r="E2743" s="709">
        <v>40</v>
      </c>
      <c r="F2743" s="707" t="s">
        <v>279</v>
      </c>
      <c r="G2743" s="710" t="s">
        <v>385</v>
      </c>
      <c r="H2743" s="709">
        <v>1</v>
      </c>
      <c r="J2743" s="697"/>
    </row>
    <row r="2744" spans="2:10" x14ac:dyDescent="0.2">
      <c r="B2744" s="707" t="str">
        <f t="shared" si="42"/>
        <v>NUEVO CENTRO DE POBLACIÓN BENITO JUÁREZ, SAN VICENTE TANCUAYALAB</v>
      </c>
      <c r="C2744" s="708">
        <v>183</v>
      </c>
      <c r="D2744" s="707" t="s">
        <v>2688</v>
      </c>
      <c r="E2744" s="709">
        <v>34</v>
      </c>
      <c r="F2744" s="707" t="s">
        <v>250</v>
      </c>
      <c r="G2744" s="710" t="s">
        <v>385</v>
      </c>
      <c r="H2744" s="709">
        <v>1</v>
      </c>
      <c r="J2744" s="697"/>
    </row>
    <row r="2745" spans="2:10" x14ac:dyDescent="0.2">
      <c r="B2745" s="707" t="str">
        <f t="shared" si="42"/>
        <v>NUEVO CENTRO DE POBLACIÓN EJIDAL PLAN DE SAN LUIS, CIUDAD DEL MAÍZ</v>
      </c>
      <c r="C2745" s="708">
        <v>230</v>
      </c>
      <c r="D2745" s="707" t="s">
        <v>2689</v>
      </c>
      <c r="E2745" s="709">
        <v>10</v>
      </c>
      <c r="F2745" s="707" t="s">
        <v>172</v>
      </c>
      <c r="G2745" s="710" t="s">
        <v>385</v>
      </c>
      <c r="H2745" s="709">
        <v>1</v>
      </c>
      <c r="J2745" s="697"/>
    </row>
    <row r="2746" spans="2:10" x14ac:dyDescent="0.2">
      <c r="B2746" s="707" t="str">
        <f t="shared" si="42"/>
        <v>NUEVO CENTRO DE POBLACIÓN GANADERO PAPAGAYOS, CIUDAD DEL MAÍZ</v>
      </c>
      <c r="C2746" s="708">
        <v>192</v>
      </c>
      <c r="D2746" s="707" t="s">
        <v>2690</v>
      </c>
      <c r="E2746" s="709">
        <v>10</v>
      </c>
      <c r="F2746" s="707" t="s">
        <v>172</v>
      </c>
      <c r="G2746" s="710" t="s">
        <v>385</v>
      </c>
      <c r="H2746" s="709">
        <v>1</v>
      </c>
      <c r="J2746" s="697"/>
    </row>
    <row r="2747" spans="2:10" x14ac:dyDescent="0.2">
      <c r="B2747" s="713" t="str">
        <f t="shared" si="42"/>
        <v>NUEVO CRUCITAS, CIUDAD VALLES</v>
      </c>
      <c r="C2747" s="714">
        <v>568</v>
      </c>
      <c r="D2747" s="713" t="s">
        <v>2691</v>
      </c>
      <c r="E2747" s="715">
        <v>13</v>
      </c>
      <c r="F2747" s="713" t="s">
        <v>181</v>
      </c>
      <c r="G2747" s="716" t="s">
        <v>386</v>
      </c>
      <c r="H2747" s="715">
        <v>2</v>
      </c>
      <c r="J2747" s="697"/>
    </row>
    <row r="2748" spans="2:10" x14ac:dyDescent="0.2">
      <c r="B2748" s="707" t="str">
        <f t="shared" si="42"/>
        <v>NUEVO CUEYTZÉN, TANLAJÁS</v>
      </c>
      <c r="C2748" s="708">
        <v>116</v>
      </c>
      <c r="D2748" s="707" t="s">
        <v>2692</v>
      </c>
      <c r="E2748" s="709">
        <v>41</v>
      </c>
      <c r="F2748" s="707" t="s">
        <v>285</v>
      </c>
      <c r="G2748" s="710" t="s">
        <v>385</v>
      </c>
      <c r="H2748" s="709">
        <v>1</v>
      </c>
      <c r="J2748" s="697"/>
    </row>
    <row r="2749" spans="2:10" x14ac:dyDescent="0.2">
      <c r="B2749" s="707" t="str">
        <f t="shared" si="42"/>
        <v>NUEVO EJIDO SAN PEDRO DE LOS HERNÁNDEZ (LAS VIBORILLAS), CERRITOS</v>
      </c>
      <c r="C2749" s="708">
        <v>44</v>
      </c>
      <c r="D2749" s="707" t="s">
        <v>2693</v>
      </c>
      <c r="E2749" s="709">
        <v>8</v>
      </c>
      <c r="F2749" s="707" t="s">
        <v>159</v>
      </c>
      <c r="G2749" s="710" t="s">
        <v>385</v>
      </c>
      <c r="H2749" s="709">
        <v>1</v>
      </c>
      <c r="J2749" s="697"/>
    </row>
    <row r="2750" spans="2:10" x14ac:dyDescent="0.2">
      <c r="B2750" s="707" t="str">
        <f t="shared" si="42"/>
        <v>NUEVO HULERO (LA CURVA), TAMPACÁN</v>
      </c>
      <c r="C2750" s="708">
        <v>70</v>
      </c>
      <c r="D2750" s="707" t="s">
        <v>2694</v>
      </c>
      <c r="E2750" s="709">
        <v>38</v>
      </c>
      <c r="F2750" s="707" t="s">
        <v>272</v>
      </c>
      <c r="G2750" s="710" t="s">
        <v>385</v>
      </c>
      <c r="H2750" s="709">
        <v>1</v>
      </c>
      <c r="J2750" s="697"/>
    </row>
    <row r="2751" spans="2:10" x14ac:dyDescent="0.2">
      <c r="B2751" s="707" t="str">
        <f t="shared" si="42"/>
        <v>NUEVO IXTEPEC (EJIDO SILVA NIETO), SAN MARTÍN CHALCHICUAUTLA</v>
      </c>
      <c r="C2751" s="708">
        <v>293</v>
      </c>
      <c r="D2751" s="707" t="s">
        <v>2695</v>
      </c>
      <c r="E2751" s="709">
        <v>29</v>
      </c>
      <c r="F2751" s="707" t="s">
        <v>242</v>
      </c>
      <c r="G2751" s="710" t="s">
        <v>385</v>
      </c>
      <c r="H2751" s="709">
        <v>1</v>
      </c>
      <c r="J2751" s="697"/>
    </row>
    <row r="2752" spans="2:10" x14ac:dyDescent="0.2">
      <c r="B2752" s="707" t="str">
        <f t="shared" si="42"/>
        <v>NUEVO JALPILLA, TAMPACÁN</v>
      </c>
      <c r="C2752" s="708">
        <v>33</v>
      </c>
      <c r="D2752" s="707" t="s">
        <v>2696</v>
      </c>
      <c r="E2752" s="709">
        <v>38</v>
      </c>
      <c r="F2752" s="707" t="s">
        <v>272</v>
      </c>
      <c r="G2752" s="710" t="s">
        <v>385</v>
      </c>
      <c r="H2752" s="709">
        <v>1</v>
      </c>
      <c r="J2752" s="697"/>
    </row>
    <row r="2753" spans="2:10" x14ac:dyDescent="0.2">
      <c r="B2753" s="707" t="str">
        <f t="shared" si="42"/>
        <v>NUEVO JOMTÉ (ANTIGUO TAMUÍN DOS), SAN VICENTE TANCUAYALAB</v>
      </c>
      <c r="C2753" s="708">
        <v>235</v>
      </c>
      <c r="D2753" s="707" t="s">
        <v>2697</v>
      </c>
      <c r="E2753" s="709">
        <v>34</v>
      </c>
      <c r="F2753" s="707" t="s">
        <v>250</v>
      </c>
      <c r="G2753" s="710" t="s">
        <v>385</v>
      </c>
      <c r="H2753" s="709">
        <v>1</v>
      </c>
      <c r="J2753" s="697"/>
    </row>
    <row r="2754" spans="2:10" x14ac:dyDescent="0.2">
      <c r="B2754" s="707" t="str">
        <f t="shared" si="42"/>
        <v>NUEVO JOMTÉ (COLONIA HIDALGO), SAN VICENTE TANCUAYALAB</v>
      </c>
      <c r="C2754" s="708">
        <v>236</v>
      </c>
      <c r="D2754" s="707" t="s">
        <v>2698</v>
      </c>
      <c r="E2754" s="709">
        <v>34</v>
      </c>
      <c r="F2754" s="707" t="s">
        <v>250</v>
      </c>
      <c r="G2754" s="710" t="s">
        <v>385</v>
      </c>
      <c r="H2754" s="709">
        <v>1</v>
      </c>
      <c r="J2754" s="697"/>
    </row>
    <row r="2755" spans="2:10" x14ac:dyDescent="0.2">
      <c r="B2755" s="713" t="str">
        <f t="shared" si="42"/>
        <v>NUEVO JOMTÉ (COLONIA LA ESPERANZA), SAN VICENTE TANCUAYALAB</v>
      </c>
      <c r="C2755" s="714">
        <v>237</v>
      </c>
      <c r="D2755" s="713" t="s">
        <v>2699</v>
      </c>
      <c r="E2755" s="715">
        <v>34</v>
      </c>
      <c r="F2755" s="713" t="s">
        <v>250</v>
      </c>
      <c r="G2755" s="716" t="s">
        <v>387</v>
      </c>
      <c r="H2755" s="715">
        <v>3</v>
      </c>
      <c r="J2755" s="697"/>
    </row>
    <row r="2756" spans="2:10" x14ac:dyDescent="0.2">
      <c r="B2756" s="713" t="str">
        <f t="shared" si="42"/>
        <v>NUEVO JOMTÉ (EL CIRUELAR DOS), SAN VICENTE TANCUAYALAB</v>
      </c>
      <c r="C2756" s="714">
        <v>112</v>
      </c>
      <c r="D2756" s="713" t="s">
        <v>2700</v>
      </c>
      <c r="E2756" s="715">
        <v>34</v>
      </c>
      <c r="F2756" s="713" t="s">
        <v>250</v>
      </c>
      <c r="G2756" s="716" t="s">
        <v>386</v>
      </c>
      <c r="H2756" s="715">
        <v>2</v>
      </c>
      <c r="J2756" s="697"/>
    </row>
    <row r="2757" spans="2:10" x14ac:dyDescent="0.2">
      <c r="B2757" s="713" t="str">
        <f t="shared" si="42"/>
        <v>NUEVO JOMTÉ (EL SACRIFICIO), SAN VICENTE TANCUAYALAB</v>
      </c>
      <c r="C2757" s="714">
        <v>62</v>
      </c>
      <c r="D2757" s="713" t="s">
        <v>2701</v>
      </c>
      <c r="E2757" s="715">
        <v>34</v>
      </c>
      <c r="F2757" s="713" t="s">
        <v>250</v>
      </c>
      <c r="G2757" s="716" t="s">
        <v>386</v>
      </c>
      <c r="H2757" s="715">
        <v>2</v>
      </c>
      <c r="J2757" s="697"/>
    </row>
    <row r="2758" spans="2:10" x14ac:dyDescent="0.2">
      <c r="B2758" s="707" t="str">
        <f t="shared" ref="B2758:B2821" si="43">CONCATENATE(D2758,","," ",F2758)</f>
        <v>NUEVO JOMTÉ (EZEQUIEL AHUMADA), SAN VICENTE TANCUAYALAB</v>
      </c>
      <c r="C2758" s="708">
        <v>111</v>
      </c>
      <c r="D2758" s="707" t="s">
        <v>2702</v>
      </c>
      <c r="E2758" s="709">
        <v>34</v>
      </c>
      <c r="F2758" s="707" t="s">
        <v>250</v>
      </c>
      <c r="G2758" s="710" t="s">
        <v>385</v>
      </c>
      <c r="H2758" s="709">
        <v>1</v>
      </c>
      <c r="J2758" s="697"/>
    </row>
    <row r="2759" spans="2:10" x14ac:dyDescent="0.2">
      <c r="B2759" s="707" t="str">
        <f t="shared" si="43"/>
        <v>NUEVO JOMTÉ (LA BOLSA DOS), SAN VICENTE TANCUAYALAB</v>
      </c>
      <c r="C2759" s="708">
        <v>108</v>
      </c>
      <c r="D2759" s="707" t="s">
        <v>2703</v>
      </c>
      <c r="E2759" s="709">
        <v>34</v>
      </c>
      <c r="F2759" s="707" t="s">
        <v>250</v>
      </c>
      <c r="G2759" s="710" t="s">
        <v>385</v>
      </c>
      <c r="H2759" s="709">
        <v>1</v>
      </c>
      <c r="J2759" s="697"/>
    </row>
    <row r="2760" spans="2:10" x14ac:dyDescent="0.2">
      <c r="B2760" s="707" t="str">
        <f t="shared" si="43"/>
        <v>NUEVO JOMTÉ (NUEVO MAY), SAN VICENTE TANCUAYALAB</v>
      </c>
      <c r="C2760" s="708">
        <v>115</v>
      </c>
      <c r="D2760" s="707" t="s">
        <v>2704</v>
      </c>
      <c r="E2760" s="709">
        <v>34</v>
      </c>
      <c r="F2760" s="707" t="s">
        <v>250</v>
      </c>
      <c r="G2760" s="710" t="s">
        <v>385</v>
      </c>
      <c r="H2760" s="709">
        <v>1</v>
      </c>
      <c r="J2760" s="697"/>
    </row>
    <row r="2761" spans="2:10" x14ac:dyDescent="0.2">
      <c r="B2761" s="713" t="str">
        <f t="shared" si="43"/>
        <v>NUEVO JOMTÉ (TAMBOLÓN), SAN VICENTE TANCUAYALAB</v>
      </c>
      <c r="C2761" s="714">
        <v>110</v>
      </c>
      <c r="D2761" s="713" t="s">
        <v>2705</v>
      </c>
      <c r="E2761" s="715">
        <v>34</v>
      </c>
      <c r="F2761" s="713" t="s">
        <v>250</v>
      </c>
      <c r="G2761" s="716" t="s">
        <v>387</v>
      </c>
      <c r="H2761" s="715">
        <v>3</v>
      </c>
      <c r="J2761" s="697"/>
    </row>
    <row r="2762" spans="2:10" x14ac:dyDescent="0.2">
      <c r="B2762" s="707" t="str">
        <f t="shared" si="43"/>
        <v>NUEVO JOMTÉ (TASAJERAS DOS), SAN VICENTE TANCUAYALAB</v>
      </c>
      <c r="C2762" s="708">
        <v>107</v>
      </c>
      <c r="D2762" s="707" t="s">
        <v>2706</v>
      </c>
      <c r="E2762" s="709">
        <v>34</v>
      </c>
      <c r="F2762" s="707" t="s">
        <v>250</v>
      </c>
      <c r="G2762" s="710" t="s">
        <v>385</v>
      </c>
      <c r="H2762" s="709">
        <v>1</v>
      </c>
      <c r="J2762" s="697"/>
    </row>
    <row r="2763" spans="2:10" x14ac:dyDescent="0.2">
      <c r="B2763" s="713" t="str">
        <f t="shared" si="43"/>
        <v>NUEVO JOMTÉ (UNIÓN Y PROGRESO), SAN VICENTE TANCUAYALAB</v>
      </c>
      <c r="C2763" s="714">
        <v>109</v>
      </c>
      <c r="D2763" s="713" t="s">
        <v>2707</v>
      </c>
      <c r="E2763" s="715">
        <v>34</v>
      </c>
      <c r="F2763" s="713" t="s">
        <v>250</v>
      </c>
      <c r="G2763" s="716" t="s">
        <v>386</v>
      </c>
      <c r="H2763" s="715">
        <v>2</v>
      </c>
      <c r="J2763" s="697"/>
    </row>
    <row r="2764" spans="2:10" x14ac:dyDescent="0.2">
      <c r="B2764" s="707" t="str">
        <f t="shared" si="43"/>
        <v>NUEVO LA BAJADA, TAMPACÁN</v>
      </c>
      <c r="C2764" s="708">
        <v>118</v>
      </c>
      <c r="D2764" s="707" t="s">
        <v>2708</v>
      </c>
      <c r="E2764" s="709">
        <v>38</v>
      </c>
      <c r="F2764" s="707" t="s">
        <v>272</v>
      </c>
      <c r="G2764" s="710" t="s">
        <v>385</v>
      </c>
      <c r="H2764" s="709">
        <v>1</v>
      </c>
      <c r="J2764" s="697"/>
    </row>
    <row r="2765" spans="2:10" x14ac:dyDescent="0.2">
      <c r="B2765" s="707" t="str">
        <f t="shared" si="43"/>
        <v>NUEVO MIRAMAR, XILITLA</v>
      </c>
      <c r="C2765" s="708">
        <v>152</v>
      </c>
      <c r="D2765" s="707" t="s">
        <v>2709</v>
      </c>
      <c r="E2765" s="709">
        <v>54</v>
      </c>
      <c r="F2765" s="707" t="s">
        <v>326</v>
      </c>
      <c r="G2765" s="710" t="s">
        <v>385</v>
      </c>
      <c r="H2765" s="709">
        <v>1</v>
      </c>
      <c r="J2765" s="697"/>
    </row>
    <row r="2766" spans="2:10" x14ac:dyDescent="0.2">
      <c r="B2766" s="707" t="str">
        <f t="shared" si="43"/>
        <v>NUEVO SAN FRANCISCO, VILLA DE RAMOS</v>
      </c>
      <c r="C2766" s="708">
        <v>69</v>
      </c>
      <c r="D2766" s="707" t="s">
        <v>2710</v>
      </c>
      <c r="E2766" s="709">
        <v>49</v>
      </c>
      <c r="F2766" s="707" t="s">
        <v>216</v>
      </c>
      <c r="G2766" s="710" t="s">
        <v>385</v>
      </c>
      <c r="H2766" s="709">
        <v>1</v>
      </c>
      <c r="J2766" s="697"/>
    </row>
    <row r="2767" spans="2:10" x14ac:dyDescent="0.2">
      <c r="B2767" s="707" t="str">
        <f t="shared" si="43"/>
        <v>NUEVO SAN LUIS, SAN CIRO DE ACOSTA</v>
      </c>
      <c r="C2767" s="708">
        <v>39</v>
      </c>
      <c r="D2767" s="707" t="s">
        <v>2711</v>
      </c>
      <c r="E2767" s="709">
        <v>27</v>
      </c>
      <c r="F2767" s="707" t="s">
        <v>234</v>
      </c>
      <c r="G2767" s="710" t="s">
        <v>385</v>
      </c>
      <c r="H2767" s="709">
        <v>1</v>
      </c>
      <c r="J2767" s="697"/>
    </row>
    <row r="2768" spans="2:10" x14ac:dyDescent="0.2">
      <c r="B2768" s="707" t="str">
        <f t="shared" si="43"/>
        <v>NUEVO SAN RAFAEL, CIUDAD DEL MAÍZ</v>
      </c>
      <c r="C2768" s="708">
        <v>164</v>
      </c>
      <c r="D2768" s="707" t="s">
        <v>2712</v>
      </c>
      <c r="E2768" s="709">
        <v>10</v>
      </c>
      <c r="F2768" s="707" t="s">
        <v>172</v>
      </c>
      <c r="G2768" s="710" t="s">
        <v>385</v>
      </c>
      <c r="H2768" s="709">
        <v>1</v>
      </c>
      <c r="J2768" s="697"/>
    </row>
    <row r="2769" spans="2:10" x14ac:dyDescent="0.2">
      <c r="B2769" s="713" t="str">
        <f t="shared" si="43"/>
        <v>NUEVO TAMBOLÓN, CIUDAD VALLES</v>
      </c>
      <c r="C2769" s="714">
        <v>216</v>
      </c>
      <c r="D2769" s="713" t="s">
        <v>2713</v>
      </c>
      <c r="E2769" s="715">
        <v>13</v>
      </c>
      <c r="F2769" s="713" t="s">
        <v>181</v>
      </c>
      <c r="G2769" s="716" t="s">
        <v>387</v>
      </c>
      <c r="H2769" s="715">
        <v>3</v>
      </c>
      <c r="J2769" s="697"/>
    </row>
    <row r="2770" spans="2:10" x14ac:dyDescent="0.2">
      <c r="B2770" s="707" t="str">
        <f t="shared" si="43"/>
        <v>NUEVO TAMPAÓN, TAMUÍN</v>
      </c>
      <c r="C2770" s="708">
        <v>157</v>
      </c>
      <c r="D2770" s="707" t="s">
        <v>2714</v>
      </c>
      <c r="E2770" s="709">
        <v>40</v>
      </c>
      <c r="F2770" s="707" t="s">
        <v>279</v>
      </c>
      <c r="G2770" s="710" t="s">
        <v>385</v>
      </c>
      <c r="H2770" s="709">
        <v>1</v>
      </c>
      <c r="J2770" s="697"/>
    </row>
    <row r="2771" spans="2:10" x14ac:dyDescent="0.2">
      <c r="B2771" s="707" t="str">
        <f t="shared" si="43"/>
        <v>NUEVO TEPETZINTLA, MATLAPA</v>
      </c>
      <c r="C2771" s="708">
        <v>50</v>
      </c>
      <c r="D2771" s="707" t="s">
        <v>2715</v>
      </c>
      <c r="E2771" s="709">
        <v>57</v>
      </c>
      <c r="F2771" s="707" t="s">
        <v>206</v>
      </c>
      <c r="G2771" s="710" t="s">
        <v>385</v>
      </c>
      <c r="H2771" s="709">
        <v>1</v>
      </c>
      <c r="J2771" s="697"/>
    </row>
    <row r="2772" spans="2:10" x14ac:dyDescent="0.2">
      <c r="B2772" s="707" t="str">
        <f t="shared" si="43"/>
        <v>NÚÑEZ, GUADALCÁZAR</v>
      </c>
      <c r="C2772" s="708">
        <v>31</v>
      </c>
      <c r="D2772" s="707" t="s">
        <v>2716</v>
      </c>
      <c r="E2772" s="709">
        <v>17</v>
      </c>
      <c r="F2772" s="707" t="s">
        <v>193</v>
      </c>
      <c r="G2772" s="710" t="s">
        <v>385</v>
      </c>
      <c r="H2772" s="709">
        <v>1</v>
      </c>
      <c r="J2772" s="697"/>
    </row>
    <row r="2773" spans="2:10" x14ac:dyDescent="0.2">
      <c r="B2773" s="707" t="str">
        <f t="shared" si="43"/>
        <v>OBREGÓN (ESTANCITAS), RAYÓN</v>
      </c>
      <c r="C2773" s="708">
        <v>25</v>
      </c>
      <c r="D2773" s="707" t="s">
        <v>2717</v>
      </c>
      <c r="E2773" s="709">
        <v>23</v>
      </c>
      <c r="F2773" s="707" t="s">
        <v>218</v>
      </c>
      <c r="G2773" s="710" t="s">
        <v>385</v>
      </c>
      <c r="H2773" s="709">
        <v>1</v>
      </c>
      <c r="J2773" s="697"/>
    </row>
    <row r="2774" spans="2:10" x14ac:dyDescent="0.2">
      <c r="B2774" s="707" t="str">
        <f t="shared" si="43"/>
        <v>OCTLAMECAYO, SAN MARTÍN CHALCHICUAUTLA</v>
      </c>
      <c r="C2774" s="708">
        <v>54</v>
      </c>
      <c r="D2774" s="707" t="s">
        <v>2718</v>
      </c>
      <c r="E2774" s="709">
        <v>29</v>
      </c>
      <c r="F2774" s="707" t="s">
        <v>242</v>
      </c>
      <c r="G2774" s="710" t="s">
        <v>385</v>
      </c>
      <c r="H2774" s="709">
        <v>1</v>
      </c>
      <c r="J2774" s="697"/>
    </row>
    <row r="2775" spans="2:10" x14ac:dyDescent="0.2">
      <c r="B2775" s="707" t="str">
        <f t="shared" si="43"/>
        <v>OCTUJUB O CAMPECHE, AQUISMÓN</v>
      </c>
      <c r="C2775" s="708">
        <v>79</v>
      </c>
      <c r="D2775" s="707" t="s">
        <v>2719</v>
      </c>
      <c r="E2775" s="709">
        <v>3</v>
      </c>
      <c r="F2775" s="707" t="s">
        <v>146</v>
      </c>
      <c r="G2775" s="710" t="s">
        <v>385</v>
      </c>
      <c r="H2775" s="709">
        <v>1</v>
      </c>
      <c r="J2775" s="697"/>
    </row>
    <row r="2776" spans="2:10" x14ac:dyDescent="0.2">
      <c r="B2776" s="707" t="str">
        <f t="shared" si="43"/>
        <v>OCTZÉN, AQUISMÓN</v>
      </c>
      <c r="C2776" s="708">
        <v>277</v>
      </c>
      <c r="D2776" s="707" t="s">
        <v>2720</v>
      </c>
      <c r="E2776" s="709">
        <v>3</v>
      </c>
      <c r="F2776" s="707" t="s">
        <v>146</v>
      </c>
      <c r="G2776" s="710" t="s">
        <v>385</v>
      </c>
      <c r="H2776" s="709">
        <v>1</v>
      </c>
      <c r="J2776" s="697"/>
    </row>
    <row r="2777" spans="2:10" x14ac:dyDescent="0.2">
      <c r="B2777" s="707" t="str">
        <f t="shared" si="43"/>
        <v>OCUILTZAPOYO, SAN MARTÍN CHALCHICUAUTLA</v>
      </c>
      <c r="C2777" s="708">
        <v>53</v>
      </c>
      <c r="D2777" s="707" t="s">
        <v>2721</v>
      </c>
      <c r="E2777" s="709">
        <v>29</v>
      </c>
      <c r="F2777" s="707" t="s">
        <v>242</v>
      </c>
      <c r="G2777" s="710" t="s">
        <v>385</v>
      </c>
      <c r="H2777" s="709">
        <v>1</v>
      </c>
      <c r="J2777" s="697"/>
    </row>
    <row r="2778" spans="2:10" x14ac:dyDescent="0.2">
      <c r="B2778" s="707" t="str">
        <f t="shared" si="43"/>
        <v>OJ (AGUACATE), SAN ANTONIO</v>
      </c>
      <c r="C2778" s="708">
        <v>84</v>
      </c>
      <c r="D2778" s="707" t="s">
        <v>2722</v>
      </c>
      <c r="E2778" s="709">
        <v>26</v>
      </c>
      <c r="F2778" s="707" t="s">
        <v>230</v>
      </c>
      <c r="G2778" s="710" t="s">
        <v>385</v>
      </c>
      <c r="H2778" s="709">
        <v>1</v>
      </c>
      <c r="J2778" s="697"/>
    </row>
    <row r="2779" spans="2:10" x14ac:dyDescent="0.2">
      <c r="B2779" s="713" t="str">
        <f t="shared" si="43"/>
        <v>OJO CALIENTE, SANTA MARÍA DEL RÍO</v>
      </c>
      <c r="C2779" s="714">
        <v>151</v>
      </c>
      <c r="D2779" s="713" t="s">
        <v>2723</v>
      </c>
      <c r="E2779" s="715">
        <v>32</v>
      </c>
      <c r="F2779" s="713" t="s">
        <v>257</v>
      </c>
      <c r="G2779" s="716" t="s">
        <v>387</v>
      </c>
      <c r="H2779" s="715">
        <v>3</v>
      </c>
      <c r="J2779" s="697"/>
    </row>
    <row r="2780" spans="2:10" x14ac:dyDescent="0.2">
      <c r="B2780" s="707" t="str">
        <f t="shared" si="43"/>
        <v>OJO DE AGUA DE GARCÍA, VILLA DE GUADALUPE</v>
      </c>
      <c r="C2780" s="708">
        <v>23</v>
      </c>
      <c r="D2780" s="707" t="s">
        <v>2724</v>
      </c>
      <c r="E2780" s="709">
        <v>47</v>
      </c>
      <c r="F2780" s="707" t="s">
        <v>228</v>
      </c>
      <c r="G2780" s="710" t="s">
        <v>385</v>
      </c>
      <c r="H2780" s="709">
        <v>1</v>
      </c>
      <c r="J2780" s="697"/>
    </row>
    <row r="2781" spans="2:10" x14ac:dyDescent="0.2">
      <c r="B2781" s="707" t="str">
        <f t="shared" si="43"/>
        <v>OJO DE AGUA DE JUAN PÉREZ, VILLA DE ARRIAGA</v>
      </c>
      <c r="C2781" s="708">
        <v>42</v>
      </c>
      <c r="D2781" s="707" t="s">
        <v>2725</v>
      </c>
      <c r="E2781" s="709">
        <v>46</v>
      </c>
      <c r="F2781" s="707" t="s">
        <v>211</v>
      </c>
      <c r="G2781" s="710" t="s">
        <v>385</v>
      </c>
      <c r="H2781" s="709">
        <v>1</v>
      </c>
      <c r="J2781" s="697"/>
    </row>
    <row r="2782" spans="2:10" x14ac:dyDescent="0.2">
      <c r="B2782" s="707" t="str">
        <f t="shared" si="43"/>
        <v>OJO DE AGUA DE LAS FLORES, SANTA MARÍA DEL RÍO</v>
      </c>
      <c r="C2782" s="708">
        <v>153</v>
      </c>
      <c r="D2782" s="707" t="s">
        <v>2726</v>
      </c>
      <c r="E2782" s="709">
        <v>32</v>
      </c>
      <c r="F2782" s="707" t="s">
        <v>257</v>
      </c>
      <c r="G2782" s="710" t="s">
        <v>385</v>
      </c>
      <c r="H2782" s="709">
        <v>1</v>
      </c>
      <c r="J2782" s="697"/>
    </row>
    <row r="2783" spans="2:10" x14ac:dyDescent="0.2">
      <c r="B2783" s="707" t="str">
        <f t="shared" si="43"/>
        <v>OJO DE AGUA DE RAMÓN, EL NARANJO</v>
      </c>
      <c r="C2783" s="708">
        <v>54</v>
      </c>
      <c r="D2783" s="707" t="s">
        <v>2727</v>
      </c>
      <c r="E2783" s="709">
        <v>58</v>
      </c>
      <c r="F2783" s="707" t="s">
        <v>190</v>
      </c>
      <c r="G2783" s="710" t="s">
        <v>385</v>
      </c>
      <c r="H2783" s="709">
        <v>1</v>
      </c>
      <c r="J2783" s="697"/>
    </row>
    <row r="2784" spans="2:10" x14ac:dyDescent="0.2">
      <c r="B2784" s="707" t="str">
        <f t="shared" si="43"/>
        <v>OJO DE AGUA DE REYES, TAMASOPO</v>
      </c>
      <c r="C2784" s="708">
        <v>193</v>
      </c>
      <c r="D2784" s="707" t="s">
        <v>2728</v>
      </c>
      <c r="E2784" s="709">
        <v>36</v>
      </c>
      <c r="F2784" s="707" t="s">
        <v>259</v>
      </c>
      <c r="G2784" s="710" t="s">
        <v>385</v>
      </c>
      <c r="H2784" s="709">
        <v>1</v>
      </c>
      <c r="J2784" s="697"/>
    </row>
    <row r="2785" spans="2:10" x14ac:dyDescent="0.2">
      <c r="B2785" s="707" t="str">
        <f t="shared" si="43"/>
        <v>OJO DE AGUA DE RODRÍGUEZ, VILLA DE GUADALUPE</v>
      </c>
      <c r="C2785" s="708">
        <v>22</v>
      </c>
      <c r="D2785" s="707" t="s">
        <v>2729</v>
      </c>
      <c r="E2785" s="709">
        <v>47</v>
      </c>
      <c r="F2785" s="707" t="s">
        <v>228</v>
      </c>
      <c r="G2785" s="710" t="s">
        <v>385</v>
      </c>
      <c r="H2785" s="709">
        <v>1</v>
      </c>
      <c r="J2785" s="697"/>
    </row>
    <row r="2786" spans="2:10" x14ac:dyDescent="0.2">
      <c r="B2786" s="707" t="str">
        <f t="shared" si="43"/>
        <v>OJO DE AGUA DE SAN JUAN, CIUDAD FERNÁNDEZ</v>
      </c>
      <c r="C2786" s="708">
        <v>12</v>
      </c>
      <c r="D2786" s="707" t="s">
        <v>2730</v>
      </c>
      <c r="E2786" s="709">
        <v>11</v>
      </c>
      <c r="F2786" s="707" t="s">
        <v>177</v>
      </c>
      <c r="G2786" s="710" t="s">
        <v>385</v>
      </c>
      <c r="H2786" s="709">
        <v>1</v>
      </c>
      <c r="J2786" s="697"/>
    </row>
    <row r="2787" spans="2:10" x14ac:dyDescent="0.2">
      <c r="B2787" s="707" t="str">
        <f t="shared" si="43"/>
        <v>OJO DE AGUA DE SOLANO, CIUDAD FERNÁNDEZ</v>
      </c>
      <c r="C2787" s="708">
        <v>13</v>
      </c>
      <c r="D2787" s="707" t="s">
        <v>2731</v>
      </c>
      <c r="E2787" s="709">
        <v>11</v>
      </c>
      <c r="F2787" s="707" t="s">
        <v>177</v>
      </c>
      <c r="G2787" s="710" t="s">
        <v>385</v>
      </c>
      <c r="H2787" s="709">
        <v>1</v>
      </c>
      <c r="J2787" s="697"/>
    </row>
    <row r="2788" spans="2:10" x14ac:dyDescent="0.2">
      <c r="B2788" s="707" t="str">
        <f t="shared" si="43"/>
        <v>OJO DE AGUA DE TIERRA NUEVA, EL NARANJO</v>
      </c>
      <c r="C2788" s="708">
        <v>55</v>
      </c>
      <c r="D2788" s="707" t="s">
        <v>2732</v>
      </c>
      <c r="E2788" s="709">
        <v>58</v>
      </c>
      <c r="F2788" s="707" t="s">
        <v>190</v>
      </c>
      <c r="G2788" s="710" t="s">
        <v>385</v>
      </c>
      <c r="H2788" s="709">
        <v>1</v>
      </c>
      <c r="J2788" s="697"/>
    </row>
    <row r="2789" spans="2:10" x14ac:dyDescent="0.2">
      <c r="B2789" s="707" t="str">
        <f t="shared" si="43"/>
        <v>OJO DE AGUA DEL GATO, VILLA DE REYES</v>
      </c>
      <c r="C2789" s="708">
        <v>32</v>
      </c>
      <c r="D2789" s="707" t="s">
        <v>2733</v>
      </c>
      <c r="E2789" s="709">
        <v>50</v>
      </c>
      <c r="F2789" s="707" t="s">
        <v>208</v>
      </c>
      <c r="G2789" s="710" t="s">
        <v>385</v>
      </c>
      <c r="H2789" s="709">
        <v>1</v>
      </c>
      <c r="J2789" s="697"/>
    </row>
    <row r="2790" spans="2:10" x14ac:dyDescent="0.2">
      <c r="B2790" s="707" t="str">
        <f t="shared" si="43"/>
        <v>OJO DE AGUA SECO, RIOVERDE</v>
      </c>
      <c r="C2790" s="708">
        <v>51</v>
      </c>
      <c r="D2790" s="707" t="s">
        <v>2734</v>
      </c>
      <c r="E2790" s="709">
        <v>24</v>
      </c>
      <c r="F2790" s="707" t="s">
        <v>175</v>
      </c>
      <c r="G2790" s="710" t="s">
        <v>385</v>
      </c>
      <c r="H2790" s="709">
        <v>1</v>
      </c>
      <c r="J2790" s="697"/>
    </row>
    <row r="2791" spans="2:10" x14ac:dyDescent="0.2">
      <c r="B2791" s="707" t="str">
        <f t="shared" si="43"/>
        <v>OJO DE AGUA, ALAQUINES</v>
      </c>
      <c r="C2791" s="708">
        <v>17</v>
      </c>
      <c r="D2791" s="707" t="s">
        <v>2735</v>
      </c>
      <c r="E2791" s="709">
        <v>2</v>
      </c>
      <c r="F2791" s="707" t="s">
        <v>144</v>
      </c>
      <c r="G2791" s="710" t="s">
        <v>385</v>
      </c>
      <c r="H2791" s="709">
        <v>1</v>
      </c>
      <c r="J2791" s="697"/>
    </row>
    <row r="2792" spans="2:10" x14ac:dyDescent="0.2">
      <c r="B2792" s="707" t="str">
        <f t="shared" si="43"/>
        <v>OJO DE AGUA, CATORCE</v>
      </c>
      <c r="C2792" s="708">
        <v>25</v>
      </c>
      <c r="D2792" s="707" t="s">
        <v>2735</v>
      </c>
      <c r="E2792" s="709">
        <v>6</v>
      </c>
      <c r="F2792" s="707" t="s">
        <v>580</v>
      </c>
      <c r="G2792" s="710" t="s">
        <v>385</v>
      </c>
      <c r="H2792" s="709">
        <v>1</v>
      </c>
      <c r="J2792" s="697"/>
    </row>
    <row r="2793" spans="2:10" x14ac:dyDescent="0.2">
      <c r="B2793" s="707" t="str">
        <f t="shared" si="43"/>
        <v>OJO DE AGUA, CERRITOS</v>
      </c>
      <c r="C2793" s="708">
        <v>19</v>
      </c>
      <c r="D2793" s="707" t="s">
        <v>2735</v>
      </c>
      <c r="E2793" s="709">
        <v>8</v>
      </c>
      <c r="F2793" s="707" t="s">
        <v>159</v>
      </c>
      <c r="G2793" s="710" t="s">
        <v>385</v>
      </c>
      <c r="H2793" s="709">
        <v>1</v>
      </c>
      <c r="J2793" s="697"/>
    </row>
    <row r="2794" spans="2:10" x14ac:dyDescent="0.2">
      <c r="B2794" s="707" t="str">
        <f t="shared" si="43"/>
        <v>OJO DE AGUA, CIUDAD VALLES</v>
      </c>
      <c r="C2794" s="708">
        <v>127</v>
      </c>
      <c r="D2794" s="707" t="s">
        <v>2735</v>
      </c>
      <c r="E2794" s="709">
        <v>13</v>
      </c>
      <c r="F2794" s="707" t="s">
        <v>181</v>
      </c>
      <c r="G2794" s="710" t="s">
        <v>385</v>
      </c>
      <c r="H2794" s="709">
        <v>1</v>
      </c>
      <c r="J2794" s="697"/>
    </row>
    <row r="2795" spans="2:10" x14ac:dyDescent="0.2">
      <c r="B2795" s="707" t="str">
        <f t="shared" si="43"/>
        <v>OJO DE AGUA, CIUDAD VALLES</v>
      </c>
      <c r="C2795" s="708">
        <v>390</v>
      </c>
      <c r="D2795" s="707" t="s">
        <v>2735</v>
      </c>
      <c r="E2795" s="709">
        <v>13</v>
      </c>
      <c r="F2795" s="707" t="s">
        <v>181</v>
      </c>
      <c r="G2795" s="710" t="s">
        <v>385</v>
      </c>
      <c r="H2795" s="709">
        <v>1</v>
      </c>
      <c r="J2795" s="697"/>
    </row>
    <row r="2796" spans="2:10" x14ac:dyDescent="0.2">
      <c r="B2796" s="707" t="str">
        <f t="shared" si="43"/>
        <v>OJO DE AGUA, CIUDAD VALLES</v>
      </c>
      <c r="C2796" s="708">
        <v>507</v>
      </c>
      <c r="D2796" s="707" t="s">
        <v>2735</v>
      </c>
      <c r="E2796" s="709">
        <v>13</v>
      </c>
      <c r="F2796" s="707" t="s">
        <v>181</v>
      </c>
      <c r="G2796" s="710" t="s">
        <v>385</v>
      </c>
      <c r="H2796" s="709">
        <v>1</v>
      </c>
      <c r="J2796" s="697"/>
    </row>
    <row r="2797" spans="2:10" x14ac:dyDescent="0.2">
      <c r="B2797" s="707" t="str">
        <f t="shared" si="43"/>
        <v>OJO DE AGUA, LAGUNILLAS</v>
      </c>
      <c r="C2797" s="708">
        <v>30</v>
      </c>
      <c r="D2797" s="707" t="s">
        <v>2735</v>
      </c>
      <c r="E2797" s="709">
        <v>19</v>
      </c>
      <c r="F2797" s="707" t="s">
        <v>200</v>
      </c>
      <c r="G2797" s="710" t="s">
        <v>385</v>
      </c>
      <c r="H2797" s="709">
        <v>1</v>
      </c>
      <c r="J2797" s="697"/>
    </row>
    <row r="2798" spans="2:10" x14ac:dyDescent="0.2">
      <c r="B2798" s="707" t="str">
        <f t="shared" si="43"/>
        <v>OJO DE AGUA, MEXQUITIC DE CARMONA</v>
      </c>
      <c r="C2798" s="708">
        <v>52</v>
      </c>
      <c r="D2798" s="707" t="s">
        <v>2735</v>
      </c>
      <c r="E2798" s="709">
        <v>21</v>
      </c>
      <c r="F2798" s="707" t="s">
        <v>209</v>
      </c>
      <c r="G2798" s="710" t="s">
        <v>385</v>
      </c>
      <c r="H2798" s="709">
        <v>1</v>
      </c>
      <c r="J2798" s="697"/>
    </row>
    <row r="2799" spans="2:10" x14ac:dyDescent="0.2">
      <c r="B2799" s="707" t="str">
        <f t="shared" si="43"/>
        <v>OJO DE AGUA, RIOVERDE</v>
      </c>
      <c r="C2799" s="708">
        <v>188</v>
      </c>
      <c r="D2799" s="707" t="s">
        <v>2735</v>
      </c>
      <c r="E2799" s="709">
        <v>24</v>
      </c>
      <c r="F2799" s="707" t="s">
        <v>175</v>
      </c>
      <c r="G2799" s="710" t="s">
        <v>385</v>
      </c>
      <c r="H2799" s="709">
        <v>1</v>
      </c>
      <c r="J2799" s="697"/>
    </row>
    <row r="2800" spans="2:10" x14ac:dyDescent="0.2">
      <c r="B2800" s="707" t="str">
        <f t="shared" si="43"/>
        <v>OJO DE AGUA, RIOVERDE</v>
      </c>
      <c r="C2800" s="708">
        <v>425</v>
      </c>
      <c r="D2800" s="707" t="s">
        <v>2735</v>
      </c>
      <c r="E2800" s="709">
        <v>24</v>
      </c>
      <c r="F2800" s="707" t="s">
        <v>175</v>
      </c>
      <c r="G2800" s="710" t="s">
        <v>385</v>
      </c>
      <c r="H2800" s="709">
        <v>1</v>
      </c>
      <c r="J2800" s="697"/>
    </row>
    <row r="2801" spans="2:10" x14ac:dyDescent="0.2">
      <c r="B2801" s="707" t="str">
        <f t="shared" si="43"/>
        <v>OJO DE AGUA, SAN NICOLÁS TOLENTINO</v>
      </c>
      <c r="C2801" s="708">
        <v>31</v>
      </c>
      <c r="D2801" s="707" t="s">
        <v>2735</v>
      </c>
      <c r="E2801" s="709">
        <v>30</v>
      </c>
      <c r="F2801" s="707" t="s">
        <v>246</v>
      </c>
      <c r="G2801" s="710" t="s">
        <v>385</v>
      </c>
      <c r="H2801" s="709">
        <v>1</v>
      </c>
      <c r="J2801" s="697"/>
    </row>
    <row r="2802" spans="2:10" x14ac:dyDescent="0.2">
      <c r="B2802" s="707" t="str">
        <f t="shared" si="43"/>
        <v>OJO ZARCO DE ARISTA, MEXQUITIC DE CARMONA</v>
      </c>
      <c r="C2802" s="708">
        <v>54</v>
      </c>
      <c r="D2802" s="707" t="s">
        <v>2736</v>
      </c>
      <c r="E2802" s="709">
        <v>21</v>
      </c>
      <c r="F2802" s="707" t="s">
        <v>209</v>
      </c>
      <c r="G2802" s="710" t="s">
        <v>385</v>
      </c>
      <c r="H2802" s="709">
        <v>1</v>
      </c>
      <c r="J2802" s="697"/>
    </row>
    <row r="2803" spans="2:10" x14ac:dyDescent="0.2">
      <c r="B2803" s="707" t="str">
        <f t="shared" si="43"/>
        <v>OJO ZARCO, SANTA MARÍA DEL RÍO</v>
      </c>
      <c r="C2803" s="708">
        <v>156</v>
      </c>
      <c r="D2803" s="707" t="s">
        <v>2737</v>
      </c>
      <c r="E2803" s="709">
        <v>32</v>
      </c>
      <c r="F2803" s="707" t="s">
        <v>257</v>
      </c>
      <c r="G2803" s="710" t="s">
        <v>385</v>
      </c>
      <c r="H2803" s="709">
        <v>1</v>
      </c>
      <c r="J2803" s="697"/>
    </row>
    <row r="2804" spans="2:10" x14ac:dyDescent="0.2">
      <c r="B2804" s="707" t="str">
        <f t="shared" si="43"/>
        <v>OJOX, TANLAJÁS</v>
      </c>
      <c r="C2804" s="708">
        <v>22</v>
      </c>
      <c r="D2804" s="707" t="s">
        <v>2738</v>
      </c>
      <c r="E2804" s="709">
        <v>41</v>
      </c>
      <c r="F2804" s="707" t="s">
        <v>285</v>
      </c>
      <c r="G2804" s="710" t="s">
        <v>385</v>
      </c>
      <c r="H2804" s="709">
        <v>1</v>
      </c>
      <c r="J2804" s="697"/>
    </row>
    <row r="2805" spans="2:10" x14ac:dyDescent="0.2">
      <c r="B2805" s="707" t="str">
        <f t="shared" si="43"/>
        <v>OJTLAYO, TANCANHUITZ</v>
      </c>
      <c r="C2805" s="708">
        <v>181</v>
      </c>
      <c r="D2805" s="707" t="s">
        <v>2739</v>
      </c>
      <c r="E2805" s="709">
        <v>12</v>
      </c>
      <c r="F2805" s="707" t="s">
        <v>252</v>
      </c>
      <c r="G2805" s="710" t="s">
        <v>385</v>
      </c>
      <c r="H2805" s="709">
        <v>1</v>
      </c>
      <c r="J2805" s="697"/>
    </row>
    <row r="2806" spans="2:10" x14ac:dyDescent="0.2">
      <c r="B2806" s="707" t="str">
        <f t="shared" si="43"/>
        <v>OLLA DEL DURAZNO (JOYA DEL DURAZNO), ALAQUINES</v>
      </c>
      <c r="C2806" s="708">
        <v>18</v>
      </c>
      <c r="D2806" s="707" t="s">
        <v>2740</v>
      </c>
      <c r="E2806" s="709">
        <v>2</v>
      </c>
      <c r="F2806" s="707" t="s">
        <v>144</v>
      </c>
      <c r="G2806" s="710" t="s">
        <v>385</v>
      </c>
      <c r="H2806" s="709">
        <v>1</v>
      </c>
      <c r="J2806" s="697"/>
    </row>
    <row r="2807" spans="2:10" x14ac:dyDescent="0.2">
      <c r="B2807" s="707" t="str">
        <f t="shared" si="43"/>
        <v>OLLITA DEL PINO, XILITLA</v>
      </c>
      <c r="C2807" s="708">
        <v>39</v>
      </c>
      <c r="D2807" s="707" t="s">
        <v>2741</v>
      </c>
      <c r="E2807" s="709">
        <v>54</v>
      </c>
      <c r="F2807" s="707" t="s">
        <v>326</v>
      </c>
      <c r="G2807" s="710" t="s">
        <v>385</v>
      </c>
      <c r="H2807" s="709">
        <v>1</v>
      </c>
      <c r="J2807" s="697"/>
    </row>
    <row r="2808" spans="2:10" x14ac:dyDescent="0.2">
      <c r="B2808" s="707" t="str">
        <f t="shared" si="43"/>
        <v>OTLASXUACO, AXTLA DE TERRAZAS</v>
      </c>
      <c r="C2808" s="708">
        <v>77</v>
      </c>
      <c r="D2808" s="707" t="s">
        <v>2742</v>
      </c>
      <c r="E2808" s="709">
        <v>53</v>
      </c>
      <c r="F2808" s="707" t="s">
        <v>150</v>
      </c>
      <c r="G2808" s="710" t="s">
        <v>385</v>
      </c>
      <c r="H2808" s="709">
        <v>1</v>
      </c>
      <c r="J2808" s="697"/>
    </row>
    <row r="2809" spans="2:10" x14ac:dyDescent="0.2">
      <c r="B2809" s="707" t="str">
        <f t="shared" si="43"/>
        <v>OTLAXHUAYO, XILITLA</v>
      </c>
      <c r="C2809" s="708">
        <v>40</v>
      </c>
      <c r="D2809" s="707" t="s">
        <v>2743</v>
      </c>
      <c r="E2809" s="709">
        <v>54</v>
      </c>
      <c r="F2809" s="707" t="s">
        <v>326</v>
      </c>
      <c r="G2809" s="710" t="s">
        <v>385</v>
      </c>
      <c r="H2809" s="709">
        <v>1</v>
      </c>
      <c r="J2809" s="697"/>
    </row>
    <row r="2810" spans="2:10" x14ac:dyDescent="0.2">
      <c r="B2810" s="707" t="str">
        <f t="shared" si="43"/>
        <v>OTLAYO, MATLAPA</v>
      </c>
      <c r="C2810" s="708">
        <v>20</v>
      </c>
      <c r="D2810" s="707" t="s">
        <v>2744</v>
      </c>
      <c r="E2810" s="709">
        <v>57</v>
      </c>
      <c r="F2810" s="707" t="s">
        <v>206</v>
      </c>
      <c r="G2810" s="710" t="s">
        <v>385</v>
      </c>
      <c r="H2810" s="709">
        <v>1</v>
      </c>
      <c r="J2810" s="697"/>
    </row>
    <row r="2811" spans="2:10" x14ac:dyDescent="0.2">
      <c r="B2811" s="707" t="str">
        <f t="shared" si="43"/>
        <v>OXLOM TZIJOL (LOS TRES CHIJOLES), TAMPAMOLÓN CORONA</v>
      </c>
      <c r="C2811" s="708">
        <v>130</v>
      </c>
      <c r="D2811" s="707" t="s">
        <v>2745</v>
      </c>
      <c r="E2811" s="709">
        <v>39</v>
      </c>
      <c r="F2811" s="707" t="s">
        <v>276</v>
      </c>
      <c r="G2811" s="710" t="s">
        <v>385</v>
      </c>
      <c r="H2811" s="709">
        <v>1</v>
      </c>
      <c r="J2811" s="697"/>
    </row>
    <row r="2812" spans="2:10" x14ac:dyDescent="0.2">
      <c r="B2812" s="707" t="str">
        <f t="shared" si="43"/>
        <v>PACHUQUITA, SAN CIRO DE ACOSTA</v>
      </c>
      <c r="C2812" s="708">
        <v>31</v>
      </c>
      <c r="D2812" s="707" t="s">
        <v>2746</v>
      </c>
      <c r="E2812" s="709">
        <v>27</v>
      </c>
      <c r="F2812" s="707" t="s">
        <v>234</v>
      </c>
      <c r="G2812" s="710" t="s">
        <v>385</v>
      </c>
      <c r="H2812" s="709">
        <v>1</v>
      </c>
      <c r="J2812" s="697"/>
    </row>
    <row r="2813" spans="2:10" x14ac:dyDescent="0.2">
      <c r="B2813" s="707" t="str">
        <f t="shared" si="43"/>
        <v>PAGUAYO BARRIO ARRIBA, MATLAPA</v>
      </c>
      <c r="C2813" s="708">
        <v>81</v>
      </c>
      <c r="D2813" s="707" t="s">
        <v>2747</v>
      </c>
      <c r="E2813" s="709">
        <v>57</v>
      </c>
      <c r="F2813" s="707" t="s">
        <v>206</v>
      </c>
      <c r="G2813" s="710" t="s">
        <v>385</v>
      </c>
      <c r="H2813" s="709">
        <v>1</v>
      </c>
      <c r="J2813" s="697"/>
    </row>
    <row r="2814" spans="2:10" x14ac:dyDescent="0.2">
      <c r="B2814" s="707" t="str">
        <f t="shared" si="43"/>
        <v>PAGUAYO, TAMAZUNCHALE</v>
      </c>
      <c r="C2814" s="708">
        <v>56</v>
      </c>
      <c r="D2814" s="707" t="s">
        <v>2748</v>
      </c>
      <c r="E2814" s="709">
        <v>37</v>
      </c>
      <c r="F2814" s="707" t="s">
        <v>262</v>
      </c>
      <c r="G2814" s="710" t="s">
        <v>385</v>
      </c>
      <c r="H2814" s="709">
        <v>1</v>
      </c>
      <c r="J2814" s="697"/>
    </row>
    <row r="2815" spans="2:10" x14ac:dyDescent="0.2">
      <c r="B2815" s="707" t="str">
        <f t="shared" si="43"/>
        <v>PAGUAYO, XILITLA</v>
      </c>
      <c r="C2815" s="708">
        <v>153</v>
      </c>
      <c r="D2815" s="707" t="s">
        <v>2748</v>
      </c>
      <c r="E2815" s="709">
        <v>54</v>
      </c>
      <c r="F2815" s="707" t="s">
        <v>326</v>
      </c>
      <c r="G2815" s="710" t="s">
        <v>385</v>
      </c>
      <c r="H2815" s="709">
        <v>1</v>
      </c>
      <c r="J2815" s="697"/>
    </row>
    <row r="2816" spans="2:10" x14ac:dyDescent="0.2">
      <c r="B2816" s="707" t="str">
        <f t="shared" si="43"/>
        <v>PAHUAYO PRIMERO, MATLAPA</v>
      </c>
      <c r="C2816" s="708">
        <v>67</v>
      </c>
      <c r="D2816" s="707" t="s">
        <v>2749</v>
      </c>
      <c r="E2816" s="709">
        <v>57</v>
      </c>
      <c r="F2816" s="707" t="s">
        <v>206</v>
      </c>
      <c r="G2816" s="710" t="s">
        <v>385</v>
      </c>
      <c r="H2816" s="709">
        <v>1</v>
      </c>
      <c r="J2816" s="697"/>
    </row>
    <row r="2817" spans="2:10" x14ac:dyDescent="0.2">
      <c r="B2817" s="707" t="str">
        <f t="shared" si="43"/>
        <v>PAHUAYO SAN MIGUEL, TAMAZUNCHALE</v>
      </c>
      <c r="C2817" s="708">
        <v>132</v>
      </c>
      <c r="D2817" s="707" t="s">
        <v>2750</v>
      </c>
      <c r="E2817" s="709">
        <v>37</v>
      </c>
      <c r="F2817" s="707" t="s">
        <v>262</v>
      </c>
      <c r="G2817" s="710" t="s">
        <v>385</v>
      </c>
      <c r="H2817" s="709">
        <v>1</v>
      </c>
      <c r="J2817" s="697"/>
    </row>
    <row r="2818" spans="2:10" x14ac:dyDescent="0.2">
      <c r="B2818" s="707" t="str">
        <f t="shared" si="43"/>
        <v>PAHUAYO, TAMAZUNCHALE</v>
      </c>
      <c r="C2818" s="708">
        <v>239</v>
      </c>
      <c r="D2818" s="707" t="s">
        <v>2751</v>
      </c>
      <c r="E2818" s="709">
        <v>37</v>
      </c>
      <c r="F2818" s="707" t="s">
        <v>262</v>
      </c>
      <c r="G2818" s="710" t="s">
        <v>385</v>
      </c>
      <c r="H2818" s="709">
        <v>1</v>
      </c>
      <c r="J2818" s="697"/>
    </row>
    <row r="2819" spans="2:10" x14ac:dyDescent="0.2">
      <c r="B2819" s="713" t="str">
        <f t="shared" si="43"/>
        <v>PAISANOS, MEXQUITIC DE CARMONA</v>
      </c>
      <c r="C2819" s="714">
        <v>33</v>
      </c>
      <c r="D2819" s="713" t="s">
        <v>2752</v>
      </c>
      <c r="E2819" s="715">
        <v>21</v>
      </c>
      <c r="F2819" s="713" t="s">
        <v>209</v>
      </c>
      <c r="G2819" s="716" t="s">
        <v>386</v>
      </c>
      <c r="H2819" s="715">
        <v>2</v>
      </c>
      <c r="J2819" s="697"/>
    </row>
    <row r="2820" spans="2:10" x14ac:dyDescent="0.2">
      <c r="B2820" s="707" t="str">
        <f t="shared" si="43"/>
        <v>PAIXTZÁN, TANLAJÁS</v>
      </c>
      <c r="C2820" s="708">
        <v>120</v>
      </c>
      <c r="D2820" s="707" t="s">
        <v>2753</v>
      </c>
      <c r="E2820" s="709">
        <v>41</v>
      </c>
      <c r="F2820" s="707" t="s">
        <v>285</v>
      </c>
      <c r="G2820" s="710" t="s">
        <v>385</v>
      </c>
      <c r="H2820" s="709">
        <v>1</v>
      </c>
      <c r="J2820" s="697"/>
    </row>
    <row r="2821" spans="2:10" x14ac:dyDescent="0.2">
      <c r="B2821" s="707" t="str">
        <f t="shared" si="43"/>
        <v>PALANTITLA, TAMPACÁN</v>
      </c>
      <c r="C2821" s="708">
        <v>100</v>
      </c>
      <c r="D2821" s="707" t="s">
        <v>2754</v>
      </c>
      <c r="E2821" s="709">
        <v>38</v>
      </c>
      <c r="F2821" s="707" t="s">
        <v>272</v>
      </c>
      <c r="G2821" s="710" t="s">
        <v>385</v>
      </c>
      <c r="H2821" s="709">
        <v>1</v>
      </c>
      <c r="J2821" s="697"/>
    </row>
    <row r="2822" spans="2:10" x14ac:dyDescent="0.2">
      <c r="B2822" s="707" t="str">
        <f t="shared" ref="B2822:B2885" si="44">CONCATENATE(D2822,","," ",F2822)</f>
        <v>PALANTLA, COXCATLÁN</v>
      </c>
      <c r="C2822" s="708">
        <v>18</v>
      </c>
      <c r="D2822" s="707" t="s">
        <v>2755</v>
      </c>
      <c r="E2822" s="709">
        <v>14</v>
      </c>
      <c r="F2822" s="707" t="s">
        <v>185</v>
      </c>
      <c r="G2822" s="710" t="s">
        <v>385</v>
      </c>
      <c r="H2822" s="709">
        <v>1</v>
      </c>
      <c r="J2822" s="697"/>
    </row>
    <row r="2823" spans="2:10" x14ac:dyDescent="0.2">
      <c r="B2823" s="707" t="str">
        <f t="shared" si="44"/>
        <v>PALICTLA, TAMAZUNCHALE</v>
      </c>
      <c r="C2823" s="708">
        <v>57</v>
      </c>
      <c r="D2823" s="707" t="s">
        <v>2756</v>
      </c>
      <c r="E2823" s="709">
        <v>37</v>
      </c>
      <c r="F2823" s="707" t="s">
        <v>262</v>
      </c>
      <c r="G2823" s="710" t="s">
        <v>385</v>
      </c>
      <c r="H2823" s="709">
        <v>1</v>
      </c>
      <c r="J2823" s="697"/>
    </row>
    <row r="2824" spans="2:10" x14ac:dyDescent="0.2">
      <c r="B2824" s="707" t="str">
        <f t="shared" si="44"/>
        <v>PALMA DE LA CRUZ, SAN LUIS POTOSÍ</v>
      </c>
      <c r="C2824" s="708">
        <v>484</v>
      </c>
      <c r="D2824" s="707" t="s">
        <v>2757</v>
      </c>
      <c r="E2824" s="709">
        <v>28</v>
      </c>
      <c r="F2824" s="707" t="s">
        <v>239</v>
      </c>
      <c r="G2824" s="710" t="s">
        <v>385</v>
      </c>
      <c r="H2824" s="709">
        <v>1</v>
      </c>
      <c r="J2824" s="697"/>
    </row>
    <row r="2825" spans="2:10" x14ac:dyDescent="0.2">
      <c r="B2825" s="713" t="str">
        <f t="shared" si="44"/>
        <v>PALMA DE LA CRUZ, SOLEDAD DE GRACIANO SÁNCHEZ</v>
      </c>
      <c r="C2825" s="714">
        <v>20</v>
      </c>
      <c r="D2825" s="713" t="s">
        <v>2757</v>
      </c>
      <c r="E2825" s="715">
        <v>35</v>
      </c>
      <c r="F2825" s="713" t="s">
        <v>264</v>
      </c>
      <c r="G2825" s="716" t="s">
        <v>386</v>
      </c>
      <c r="H2825" s="715">
        <v>2</v>
      </c>
      <c r="J2825" s="697"/>
    </row>
    <row r="2826" spans="2:10" x14ac:dyDescent="0.2">
      <c r="B2826" s="707" t="str">
        <f t="shared" si="44"/>
        <v>PALMA PEGADA, SALINAS</v>
      </c>
      <c r="C2826" s="708">
        <v>21</v>
      </c>
      <c r="D2826" s="707" t="s">
        <v>2758</v>
      </c>
      <c r="E2826" s="709">
        <v>25</v>
      </c>
      <c r="F2826" s="707" t="s">
        <v>165</v>
      </c>
      <c r="G2826" s="710" t="s">
        <v>385</v>
      </c>
      <c r="H2826" s="709">
        <v>1</v>
      </c>
      <c r="J2826" s="697"/>
    </row>
    <row r="2827" spans="2:10" x14ac:dyDescent="0.2">
      <c r="B2827" s="707" t="str">
        <f t="shared" si="44"/>
        <v>PALMAR DE LAS FLORES (EL POZO SEIS), SAN LUIS POTOSÍ</v>
      </c>
      <c r="C2827" s="708">
        <v>518</v>
      </c>
      <c r="D2827" s="707" t="s">
        <v>2759</v>
      </c>
      <c r="E2827" s="709">
        <v>28</v>
      </c>
      <c r="F2827" s="707" t="s">
        <v>239</v>
      </c>
      <c r="G2827" s="710" t="s">
        <v>385</v>
      </c>
      <c r="H2827" s="709">
        <v>1</v>
      </c>
      <c r="J2827" s="697"/>
    </row>
    <row r="2828" spans="2:10" x14ac:dyDescent="0.2">
      <c r="B2828" s="707" t="str">
        <f t="shared" si="44"/>
        <v>PALMAR SEGUNDO, MEXQUITIC DE CARMONA</v>
      </c>
      <c r="C2828" s="708">
        <v>56</v>
      </c>
      <c r="D2828" s="707" t="s">
        <v>2760</v>
      </c>
      <c r="E2828" s="709">
        <v>21</v>
      </c>
      <c r="F2828" s="707" t="s">
        <v>209</v>
      </c>
      <c r="G2828" s="710" t="s">
        <v>385</v>
      </c>
      <c r="H2828" s="709">
        <v>1</v>
      </c>
      <c r="J2828" s="697"/>
    </row>
    <row r="2829" spans="2:10" x14ac:dyDescent="0.2">
      <c r="B2829" s="707" t="str">
        <f t="shared" si="44"/>
        <v>PALMAREJO, SAN MARTÍN CHALCHICUAUTLA</v>
      </c>
      <c r="C2829" s="708">
        <v>154</v>
      </c>
      <c r="D2829" s="707" t="s">
        <v>2761</v>
      </c>
      <c r="E2829" s="709">
        <v>29</v>
      </c>
      <c r="F2829" s="707" t="s">
        <v>242</v>
      </c>
      <c r="G2829" s="710" t="s">
        <v>385</v>
      </c>
      <c r="H2829" s="709">
        <v>1</v>
      </c>
      <c r="J2829" s="697"/>
    </row>
    <row r="2830" spans="2:10" x14ac:dyDescent="0.2">
      <c r="B2830" s="707" t="str">
        <f t="shared" si="44"/>
        <v>PALMARITO, SANTA MARÍA DEL RÍO</v>
      </c>
      <c r="C2830" s="708">
        <v>166</v>
      </c>
      <c r="D2830" s="707" t="s">
        <v>2762</v>
      </c>
      <c r="E2830" s="709">
        <v>32</v>
      </c>
      <c r="F2830" s="707" t="s">
        <v>257</v>
      </c>
      <c r="G2830" s="710" t="s">
        <v>385</v>
      </c>
      <c r="H2830" s="709">
        <v>1</v>
      </c>
      <c r="J2830" s="697"/>
    </row>
    <row r="2831" spans="2:10" x14ac:dyDescent="0.2">
      <c r="B2831" s="713" t="str">
        <f t="shared" si="44"/>
        <v>PALMAS ANCHAS, VILLA DE ARISTA</v>
      </c>
      <c r="C2831" s="714">
        <v>27</v>
      </c>
      <c r="D2831" s="713" t="s">
        <v>2763</v>
      </c>
      <c r="E2831" s="715">
        <v>56</v>
      </c>
      <c r="F2831" s="713" t="s">
        <v>308</v>
      </c>
      <c r="G2831" s="716" t="s">
        <v>386</v>
      </c>
      <c r="H2831" s="715">
        <v>2</v>
      </c>
      <c r="J2831" s="697"/>
    </row>
    <row r="2832" spans="2:10" x14ac:dyDescent="0.2">
      <c r="B2832" s="713" t="str">
        <f t="shared" si="44"/>
        <v>PALMAS, MATEHUALA</v>
      </c>
      <c r="C2832" s="714">
        <v>48</v>
      </c>
      <c r="D2832" s="713" t="s">
        <v>2764</v>
      </c>
      <c r="E2832" s="715">
        <v>20</v>
      </c>
      <c r="F2832" s="713" t="s">
        <v>170</v>
      </c>
      <c r="G2832" s="716" t="s">
        <v>386</v>
      </c>
      <c r="H2832" s="715">
        <v>2</v>
      </c>
      <c r="J2832" s="697"/>
    </row>
    <row r="2833" spans="2:10" x14ac:dyDescent="0.2">
      <c r="B2833" s="707" t="str">
        <f t="shared" si="44"/>
        <v>PALMERAS, SAN LUIS POTOSÍ</v>
      </c>
      <c r="C2833" s="708">
        <v>519</v>
      </c>
      <c r="D2833" s="707" t="s">
        <v>2765</v>
      </c>
      <c r="E2833" s="709">
        <v>28</v>
      </c>
      <c r="F2833" s="707" t="s">
        <v>239</v>
      </c>
      <c r="G2833" s="710" t="s">
        <v>385</v>
      </c>
      <c r="H2833" s="709">
        <v>1</v>
      </c>
      <c r="J2833" s="697"/>
    </row>
    <row r="2834" spans="2:10" x14ac:dyDescent="0.2">
      <c r="B2834" s="707" t="str">
        <f t="shared" si="44"/>
        <v>PALMILLAS, CIUDAD VALLES</v>
      </c>
      <c r="C2834" s="708">
        <v>132</v>
      </c>
      <c r="D2834" s="707" t="s">
        <v>2766</v>
      </c>
      <c r="E2834" s="709">
        <v>13</v>
      </c>
      <c r="F2834" s="707" t="s">
        <v>181</v>
      </c>
      <c r="G2834" s="710" t="s">
        <v>385</v>
      </c>
      <c r="H2834" s="709">
        <v>1</v>
      </c>
      <c r="J2834" s="697"/>
    </row>
    <row r="2835" spans="2:10" x14ac:dyDescent="0.2">
      <c r="B2835" s="707" t="str">
        <f t="shared" si="44"/>
        <v>PALMILLAS, RIOVERDE</v>
      </c>
      <c r="C2835" s="708">
        <v>119</v>
      </c>
      <c r="D2835" s="707" t="s">
        <v>2766</v>
      </c>
      <c r="E2835" s="709">
        <v>24</v>
      </c>
      <c r="F2835" s="707" t="s">
        <v>175</v>
      </c>
      <c r="G2835" s="710" t="s">
        <v>385</v>
      </c>
      <c r="H2835" s="709">
        <v>1</v>
      </c>
      <c r="J2835" s="697"/>
    </row>
    <row r="2836" spans="2:10" x14ac:dyDescent="0.2">
      <c r="B2836" s="713" t="str">
        <f t="shared" si="44"/>
        <v>PALMIRA NUEVO, TANCANHUITZ</v>
      </c>
      <c r="C2836" s="714">
        <v>20</v>
      </c>
      <c r="D2836" s="713" t="s">
        <v>2767</v>
      </c>
      <c r="E2836" s="715">
        <v>12</v>
      </c>
      <c r="F2836" s="713" t="s">
        <v>252</v>
      </c>
      <c r="G2836" s="716" t="s">
        <v>386</v>
      </c>
      <c r="H2836" s="715">
        <v>2</v>
      </c>
      <c r="J2836" s="697"/>
    </row>
    <row r="2837" spans="2:10" x14ac:dyDescent="0.2">
      <c r="B2837" s="707" t="str">
        <f t="shared" si="44"/>
        <v>PALMIRA VIEJO, TANCANHUITZ</v>
      </c>
      <c r="C2837" s="708">
        <v>21</v>
      </c>
      <c r="D2837" s="707" t="s">
        <v>2768</v>
      </c>
      <c r="E2837" s="709">
        <v>12</v>
      </c>
      <c r="F2837" s="707" t="s">
        <v>252</v>
      </c>
      <c r="G2837" s="710" t="s">
        <v>385</v>
      </c>
      <c r="H2837" s="709">
        <v>1</v>
      </c>
      <c r="J2837" s="697"/>
    </row>
    <row r="2838" spans="2:10" x14ac:dyDescent="0.2">
      <c r="B2838" s="707" t="str">
        <f t="shared" si="44"/>
        <v>PALO ALTO DE LA PURÍSIMA CONCEPCIÓN, SAN CIRO DE ACOSTA</v>
      </c>
      <c r="C2838" s="708">
        <v>42</v>
      </c>
      <c r="D2838" s="707" t="s">
        <v>2769</v>
      </c>
      <c r="E2838" s="709">
        <v>27</v>
      </c>
      <c r="F2838" s="707" t="s">
        <v>234</v>
      </c>
      <c r="G2838" s="710" t="s">
        <v>385</v>
      </c>
      <c r="H2838" s="709">
        <v>1</v>
      </c>
      <c r="J2838" s="697"/>
    </row>
    <row r="2839" spans="2:10" x14ac:dyDescent="0.2">
      <c r="B2839" s="707" t="str">
        <f t="shared" si="44"/>
        <v>PALO ALTO, RIOVERDE</v>
      </c>
      <c r="C2839" s="708">
        <v>263</v>
      </c>
      <c r="D2839" s="707" t="s">
        <v>2770</v>
      </c>
      <c r="E2839" s="709">
        <v>24</v>
      </c>
      <c r="F2839" s="707" t="s">
        <v>175</v>
      </c>
      <c r="G2839" s="710" t="s">
        <v>385</v>
      </c>
      <c r="H2839" s="709">
        <v>1</v>
      </c>
      <c r="J2839" s="697"/>
    </row>
    <row r="2840" spans="2:10" x14ac:dyDescent="0.2">
      <c r="B2840" s="707" t="str">
        <f t="shared" si="44"/>
        <v>PALO BLANCO, CEDRAL</v>
      </c>
      <c r="C2840" s="708">
        <v>21</v>
      </c>
      <c r="D2840" s="707" t="s">
        <v>2771</v>
      </c>
      <c r="E2840" s="709">
        <v>7</v>
      </c>
      <c r="F2840" s="707" t="s">
        <v>157</v>
      </c>
      <c r="G2840" s="710" t="s">
        <v>385</v>
      </c>
      <c r="H2840" s="709">
        <v>1</v>
      </c>
      <c r="J2840" s="697"/>
    </row>
    <row r="2841" spans="2:10" x14ac:dyDescent="0.2">
      <c r="B2841" s="707" t="str">
        <f t="shared" si="44"/>
        <v>PALO BLANCO, MATEHUALA</v>
      </c>
      <c r="C2841" s="708">
        <v>223</v>
      </c>
      <c r="D2841" s="707" t="s">
        <v>2771</v>
      </c>
      <c r="E2841" s="709">
        <v>20</v>
      </c>
      <c r="F2841" s="707" t="s">
        <v>170</v>
      </c>
      <c r="G2841" s="710" t="s">
        <v>385</v>
      </c>
      <c r="H2841" s="709">
        <v>1</v>
      </c>
      <c r="J2841" s="697"/>
    </row>
    <row r="2842" spans="2:10" x14ac:dyDescent="0.2">
      <c r="B2842" s="707" t="str">
        <f t="shared" si="44"/>
        <v>PALO BLANCO, MOCTEZUMA</v>
      </c>
      <c r="C2842" s="708">
        <v>88</v>
      </c>
      <c r="D2842" s="707" t="s">
        <v>2771</v>
      </c>
      <c r="E2842" s="709">
        <v>22</v>
      </c>
      <c r="F2842" s="707" t="s">
        <v>213</v>
      </c>
      <c r="G2842" s="710" t="s">
        <v>385</v>
      </c>
      <c r="H2842" s="709">
        <v>1</v>
      </c>
      <c r="J2842" s="697"/>
    </row>
    <row r="2843" spans="2:10" x14ac:dyDescent="0.2">
      <c r="B2843" s="707" t="str">
        <f t="shared" si="44"/>
        <v>PALO BLANCO, VENADO</v>
      </c>
      <c r="C2843" s="708">
        <v>36</v>
      </c>
      <c r="D2843" s="707" t="s">
        <v>2771</v>
      </c>
      <c r="E2843" s="709">
        <v>45</v>
      </c>
      <c r="F2843" s="707" t="s">
        <v>303</v>
      </c>
      <c r="G2843" s="710" t="s">
        <v>385</v>
      </c>
      <c r="H2843" s="709">
        <v>1</v>
      </c>
      <c r="J2843" s="697"/>
    </row>
    <row r="2844" spans="2:10" x14ac:dyDescent="0.2">
      <c r="B2844" s="707" t="str">
        <f t="shared" si="44"/>
        <v>PALO BLANCO, VILLA DE GUADALUPE</v>
      </c>
      <c r="C2844" s="708">
        <v>25</v>
      </c>
      <c r="D2844" s="707" t="s">
        <v>2771</v>
      </c>
      <c r="E2844" s="709">
        <v>47</v>
      </c>
      <c r="F2844" s="707" t="s">
        <v>228</v>
      </c>
      <c r="G2844" s="710" t="s">
        <v>385</v>
      </c>
      <c r="H2844" s="709">
        <v>1</v>
      </c>
      <c r="J2844" s="697"/>
    </row>
    <row r="2845" spans="2:10" x14ac:dyDescent="0.2">
      <c r="B2845" s="707" t="str">
        <f t="shared" si="44"/>
        <v>PALO DE ARCO, AQUISMÓN</v>
      </c>
      <c r="C2845" s="708">
        <v>22</v>
      </c>
      <c r="D2845" s="707" t="s">
        <v>2772</v>
      </c>
      <c r="E2845" s="709">
        <v>3</v>
      </c>
      <c r="F2845" s="707" t="s">
        <v>146</v>
      </c>
      <c r="G2845" s="710" t="s">
        <v>385</v>
      </c>
      <c r="H2845" s="709">
        <v>1</v>
      </c>
      <c r="J2845" s="697"/>
    </row>
    <row r="2846" spans="2:10" x14ac:dyDescent="0.2">
      <c r="B2846" s="707" t="str">
        <f t="shared" si="44"/>
        <v>PALO DE ROSA, COXCATLÁN</v>
      </c>
      <c r="C2846" s="708">
        <v>19</v>
      </c>
      <c r="D2846" s="707" t="s">
        <v>2773</v>
      </c>
      <c r="E2846" s="709">
        <v>14</v>
      </c>
      <c r="F2846" s="707" t="s">
        <v>185</v>
      </c>
      <c r="G2846" s="710" t="s">
        <v>385</v>
      </c>
      <c r="H2846" s="709">
        <v>1</v>
      </c>
      <c r="J2846" s="697"/>
    </row>
    <row r="2847" spans="2:10" x14ac:dyDescent="0.2">
      <c r="B2847" s="713" t="str">
        <f t="shared" si="44"/>
        <v>PALO DE SABINO, CIUDAD VALLES</v>
      </c>
      <c r="C2847" s="714">
        <v>538</v>
      </c>
      <c r="D2847" s="713" t="s">
        <v>2774</v>
      </c>
      <c r="E2847" s="715">
        <v>13</v>
      </c>
      <c r="F2847" s="713" t="s">
        <v>181</v>
      </c>
      <c r="G2847" s="716" t="s">
        <v>386</v>
      </c>
      <c r="H2847" s="715">
        <v>2</v>
      </c>
      <c r="J2847" s="697"/>
    </row>
    <row r="2848" spans="2:10" x14ac:dyDescent="0.2">
      <c r="B2848" s="707" t="str">
        <f t="shared" si="44"/>
        <v>PALO HUECO, ALAQUINES</v>
      </c>
      <c r="C2848" s="708">
        <v>42</v>
      </c>
      <c r="D2848" s="707" t="s">
        <v>2775</v>
      </c>
      <c r="E2848" s="709">
        <v>2</v>
      </c>
      <c r="F2848" s="707" t="s">
        <v>144</v>
      </c>
      <c r="G2848" s="710" t="s">
        <v>385</v>
      </c>
      <c r="H2848" s="709">
        <v>1</v>
      </c>
      <c r="J2848" s="697"/>
    </row>
    <row r="2849" spans="2:10" x14ac:dyDescent="0.2">
      <c r="B2849" s="707" t="str">
        <f t="shared" si="44"/>
        <v>PALO RAJADO, SANTA CATARINA</v>
      </c>
      <c r="C2849" s="708">
        <v>84</v>
      </c>
      <c r="D2849" s="707" t="s">
        <v>2776</v>
      </c>
      <c r="E2849" s="709">
        <v>31</v>
      </c>
      <c r="F2849" s="707" t="s">
        <v>254</v>
      </c>
      <c r="G2849" s="710" t="s">
        <v>385</v>
      </c>
      <c r="H2849" s="709">
        <v>1</v>
      </c>
      <c r="J2849" s="697"/>
    </row>
    <row r="2850" spans="2:10" x14ac:dyDescent="0.2">
      <c r="B2850" s="707" t="str">
        <f t="shared" si="44"/>
        <v>PALO SECO (EL GATO), VILLA JUÁREZ</v>
      </c>
      <c r="C2850" s="708">
        <v>15</v>
      </c>
      <c r="D2850" s="707" t="s">
        <v>2777</v>
      </c>
      <c r="E2850" s="709">
        <v>52</v>
      </c>
      <c r="F2850" s="707" t="s">
        <v>324</v>
      </c>
      <c r="G2850" s="710" t="s">
        <v>385</v>
      </c>
      <c r="H2850" s="709">
        <v>1</v>
      </c>
      <c r="J2850" s="697"/>
    </row>
    <row r="2851" spans="2:10" x14ac:dyDescent="0.2">
      <c r="B2851" s="707" t="str">
        <f t="shared" si="44"/>
        <v>PALO VALIENTE, SANTA MARÍA DEL RÍO</v>
      </c>
      <c r="C2851" s="708">
        <v>169</v>
      </c>
      <c r="D2851" s="707" t="s">
        <v>2778</v>
      </c>
      <c r="E2851" s="709">
        <v>32</v>
      </c>
      <c r="F2851" s="707" t="s">
        <v>257</v>
      </c>
      <c r="G2851" s="710" t="s">
        <v>385</v>
      </c>
      <c r="H2851" s="709">
        <v>1</v>
      </c>
      <c r="J2851" s="697"/>
    </row>
    <row r="2852" spans="2:10" x14ac:dyDescent="0.2">
      <c r="B2852" s="707" t="str">
        <f t="shared" si="44"/>
        <v>PALO VERDE, SANTA MARÍA DEL RÍO</v>
      </c>
      <c r="C2852" s="708">
        <v>170</v>
      </c>
      <c r="D2852" s="707" t="s">
        <v>2779</v>
      </c>
      <c r="E2852" s="709">
        <v>32</v>
      </c>
      <c r="F2852" s="707" t="s">
        <v>257</v>
      </c>
      <c r="G2852" s="710" t="s">
        <v>385</v>
      </c>
      <c r="H2852" s="709">
        <v>1</v>
      </c>
      <c r="J2852" s="697"/>
    </row>
    <row r="2853" spans="2:10" x14ac:dyDescent="0.2">
      <c r="B2853" s="707" t="str">
        <f t="shared" si="44"/>
        <v>PALOLCO, TAMPACÁN</v>
      </c>
      <c r="C2853" s="708">
        <v>36</v>
      </c>
      <c r="D2853" s="707" t="s">
        <v>2780</v>
      </c>
      <c r="E2853" s="709">
        <v>38</v>
      </c>
      <c r="F2853" s="707" t="s">
        <v>272</v>
      </c>
      <c r="G2853" s="710" t="s">
        <v>385</v>
      </c>
      <c r="H2853" s="709">
        <v>1</v>
      </c>
      <c r="J2853" s="697"/>
    </row>
    <row r="2854" spans="2:10" x14ac:dyDescent="0.2">
      <c r="B2854" s="713" t="str">
        <f t="shared" si="44"/>
        <v>PALOMAS (EL VALLE DE PALOMAS), ARMADILLO DE LOS INFANTE</v>
      </c>
      <c r="C2854" s="714">
        <v>30</v>
      </c>
      <c r="D2854" s="713" t="s">
        <v>2781</v>
      </c>
      <c r="E2854" s="715">
        <v>4</v>
      </c>
      <c r="F2854" s="713" t="s">
        <v>148</v>
      </c>
      <c r="G2854" s="716" t="s">
        <v>386</v>
      </c>
      <c r="H2854" s="715">
        <v>2</v>
      </c>
      <c r="J2854" s="697"/>
    </row>
    <row r="2855" spans="2:10" x14ac:dyDescent="0.2">
      <c r="B2855" s="707" t="str">
        <f t="shared" si="44"/>
        <v>PALOMAS, CIUDAD DEL MAÍZ</v>
      </c>
      <c r="C2855" s="708">
        <v>65</v>
      </c>
      <c r="D2855" s="707" t="s">
        <v>2782</v>
      </c>
      <c r="E2855" s="709">
        <v>10</v>
      </c>
      <c r="F2855" s="707" t="s">
        <v>172</v>
      </c>
      <c r="G2855" s="710" t="s">
        <v>385</v>
      </c>
      <c r="H2855" s="709">
        <v>1</v>
      </c>
      <c r="J2855" s="697"/>
    </row>
    <row r="2856" spans="2:10" x14ac:dyDescent="0.2">
      <c r="B2856" s="707" t="str">
        <f t="shared" si="44"/>
        <v>PALOMAS, RIOVERDE</v>
      </c>
      <c r="C2856" s="708">
        <v>120</v>
      </c>
      <c r="D2856" s="707" t="s">
        <v>2782</v>
      </c>
      <c r="E2856" s="709">
        <v>24</v>
      </c>
      <c r="F2856" s="707" t="s">
        <v>175</v>
      </c>
      <c r="G2856" s="710" t="s">
        <v>385</v>
      </c>
      <c r="H2856" s="709">
        <v>1</v>
      </c>
      <c r="J2856" s="697"/>
    </row>
    <row r="2857" spans="2:10" x14ac:dyDescent="0.2">
      <c r="B2857" s="713" t="str">
        <f t="shared" si="44"/>
        <v>PALOMAS, SAN LUIS POTOSÍ</v>
      </c>
      <c r="C2857" s="714">
        <v>259</v>
      </c>
      <c r="D2857" s="713" t="s">
        <v>2782</v>
      </c>
      <c r="E2857" s="715">
        <v>28</v>
      </c>
      <c r="F2857" s="713" t="s">
        <v>239</v>
      </c>
      <c r="G2857" s="716" t="s">
        <v>386</v>
      </c>
      <c r="H2857" s="715">
        <v>2</v>
      </c>
      <c r="J2857" s="697"/>
    </row>
    <row r="2858" spans="2:10" x14ac:dyDescent="0.2">
      <c r="B2858" s="707" t="str">
        <f t="shared" si="44"/>
        <v>PALOMAS, VILLA DE REYES</v>
      </c>
      <c r="C2858" s="708">
        <v>34</v>
      </c>
      <c r="D2858" s="707" t="s">
        <v>2782</v>
      </c>
      <c r="E2858" s="709">
        <v>50</v>
      </c>
      <c r="F2858" s="707" t="s">
        <v>208</v>
      </c>
      <c r="G2858" s="710" t="s">
        <v>385</v>
      </c>
      <c r="H2858" s="709">
        <v>1</v>
      </c>
      <c r="J2858" s="697"/>
    </row>
    <row r="2859" spans="2:10" x14ac:dyDescent="0.2">
      <c r="B2859" s="707" t="str">
        <f t="shared" si="44"/>
        <v>PALOS ALTOS, GUADALCÁZAR</v>
      </c>
      <c r="C2859" s="708">
        <v>33</v>
      </c>
      <c r="D2859" s="707" t="s">
        <v>2783</v>
      </c>
      <c r="E2859" s="709">
        <v>17</v>
      </c>
      <c r="F2859" s="707" t="s">
        <v>193</v>
      </c>
      <c r="G2859" s="710" t="s">
        <v>385</v>
      </c>
      <c r="H2859" s="709">
        <v>1</v>
      </c>
      <c r="J2859" s="697"/>
    </row>
    <row r="2860" spans="2:10" x14ac:dyDescent="0.2">
      <c r="B2860" s="707" t="str">
        <f t="shared" si="44"/>
        <v>PALOS CLAVADOS, SAN CIRO DE ACOSTA</v>
      </c>
      <c r="C2860" s="708">
        <v>44</v>
      </c>
      <c r="D2860" s="707" t="s">
        <v>2784</v>
      </c>
      <c r="E2860" s="709">
        <v>27</v>
      </c>
      <c r="F2860" s="707" t="s">
        <v>234</v>
      </c>
      <c r="G2860" s="710" t="s">
        <v>385</v>
      </c>
      <c r="H2860" s="709">
        <v>1</v>
      </c>
      <c r="J2860" s="697"/>
    </row>
    <row r="2861" spans="2:10" x14ac:dyDescent="0.2">
      <c r="B2861" s="707" t="str">
        <f t="shared" si="44"/>
        <v>PALZOQUILLO, COXCATLÁN</v>
      </c>
      <c r="C2861" s="708">
        <v>27</v>
      </c>
      <c r="D2861" s="707" t="s">
        <v>2785</v>
      </c>
      <c r="E2861" s="709">
        <v>14</v>
      </c>
      <c r="F2861" s="707" t="s">
        <v>185</v>
      </c>
      <c r="G2861" s="710" t="s">
        <v>385</v>
      </c>
      <c r="H2861" s="709">
        <v>1</v>
      </c>
      <c r="J2861" s="697"/>
    </row>
    <row r="2862" spans="2:10" x14ac:dyDescent="0.2">
      <c r="B2862" s="713" t="str">
        <f t="shared" si="44"/>
        <v>PANALILLO, SAN LUIS POTOSÍ</v>
      </c>
      <c r="C2862" s="714">
        <v>260</v>
      </c>
      <c r="D2862" s="713" t="s">
        <v>2786</v>
      </c>
      <c r="E2862" s="715">
        <v>28</v>
      </c>
      <c r="F2862" s="713" t="s">
        <v>239</v>
      </c>
      <c r="G2862" s="716" t="s">
        <v>386</v>
      </c>
      <c r="H2862" s="715">
        <v>2</v>
      </c>
      <c r="J2862" s="697"/>
    </row>
    <row r="2863" spans="2:10" x14ac:dyDescent="0.2">
      <c r="B2863" s="713" t="str">
        <f t="shared" si="44"/>
        <v>PANTANO, CÁRDENAS</v>
      </c>
      <c r="C2863" s="714">
        <v>17</v>
      </c>
      <c r="D2863" s="713" t="s">
        <v>2787</v>
      </c>
      <c r="E2863" s="715">
        <v>5</v>
      </c>
      <c r="F2863" s="713" t="s">
        <v>152</v>
      </c>
      <c r="G2863" s="716" t="s">
        <v>386</v>
      </c>
      <c r="H2863" s="715">
        <v>2</v>
      </c>
      <c r="J2863" s="697"/>
    </row>
    <row r="2864" spans="2:10" x14ac:dyDescent="0.2">
      <c r="B2864" s="707" t="str">
        <f t="shared" si="44"/>
        <v>PAPAGAYOS (EJIDO PAPAGAYOS), CIUDAD DEL MAÍZ</v>
      </c>
      <c r="C2864" s="708">
        <v>66</v>
      </c>
      <c r="D2864" s="707" t="s">
        <v>2788</v>
      </c>
      <c r="E2864" s="709">
        <v>10</v>
      </c>
      <c r="F2864" s="707" t="s">
        <v>172</v>
      </c>
      <c r="G2864" s="710" t="s">
        <v>385</v>
      </c>
      <c r="H2864" s="709">
        <v>1</v>
      </c>
      <c r="J2864" s="697"/>
    </row>
    <row r="2865" spans="2:10" x14ac:dyDescent="0.2">
      <c r="B2865" s="707" t="str">
        <f t="shared" si="44"/>
        <v>PAPATLACO SANTIAGO, TAMAZUNCHALE</v>
      </c>
      <c r="C2865" s="708">
        <v>61</v>
      </c>
      <c r="D2865" s="707" t="s">
        <v>2789</v>
      </c>
      <c r="E2865" s="709">
        <v>37</v>
      </c>
      <c r="F2865" s="707" t="s">
        <v>262</v>
      </c>
      <c r="G2865" s="710" t="s">
        <v>385</v>
      </c>
      <c r="H2865" s="709">
        <v>1</v>
      </c>
      <c r="J2865" s="697"/>
    </row>
    <row r="2866" spans="2:10" x14ac:dyDescent="0.2">
      <c r="B2866" s="707" t="str">
        <f t="shared" si="44"/>
        <v>PAPATLAL, XILITLA</v>
      </c>
      <c r="C2866" s="708">
        <v>211</v>
      </c>
      <c r="D2866" s="707" t="s">
        <v>2790</v>
      </c>
      <c r="E2866" s="709">
        <v>54</v>
      </c>
      <c r="F2866" s="707" t="s">
        <v>326</v>
      </c>
      <c r="G2866" s="710" t="s">
        <v>385</v>
      </c>
      <c r="H2866" s="709">
        <v>1</v>
      </c>
      <c r="J2866" s="697"/>
    </row>
    <row r="2867" spans="2:10" x14ac:dyDescent="0.2">
      <c r="B2867" s="707" t="str">
        <f t="shared" si="44"/>
        <v>PAPATLAS, MATLAPA</v>
      </c>
      <c r="C2867" s="708">
        <v>21</v>
      </c>
      <c r="D2867" s="707" t="s">
        <v>2791</v>
      </c>
      <c r="E2867" s="709">
        <v>57</v>
      </c>
      <c r="F2867" s="707" t="s">
        <v>206</v>
      </c>
      <c r="G2867" s="710" t="s">
        <v>385</v>
      </c>
      <c r="H2867" s="709">
        <v>1</v>
      </c>
      <c r="J2867" s="697"/>
    </row>
    <row r="2868" spans="2:10" x14ac:dyDescent="0.2">
      <c r="B2868" s="707" t="str">
        <f t="shared" si="44"/>
        <v>PAPATLAYO, AXTLA DE TERRAZAS</v>
      </c>
      <c r="C2868" s="708">
        <v>39</v>
      </c>
      <c r="D2868" s="707" t="s">
        <v>2792</v>
      </c>
      <c r="E2868" s="709">
        <v>53</v>
      </c>
      <c r="F2868" s="707" t="s">
        <v>150</v>
      </c>
      <c r="G2868" s="710" t="s">
        <v>385</v>
      </c>
      <c r="H2868" s="709">
        <v>1</v>
      </c>
      <c r="J2868" s="697"/>
    </row>
    <row r="2869" spans="2:10" x14ac:dyDescent="0.2">
      <c r="B2869" s="707" t="str">
        <f t="shared" si="44"/>
        <v>PARADA DE LOS MARTÍNEZ, ZARAGOZA</v>
      </c>
      <c r="C2869" s="708">
        <v>60</v>
      </c>
      <c r="D2869" s="707" t="s">
        <v>2793</v>
      </c>
      <c r="E2869" s="709">
        <v>55</v>
      </c>
      <c r="F2869" s="707" t="s">
        <v>476</v>
      </c>
      <c r="G2869" s="710" t="s">
        <v>385</v>
      </c>
      <c r="H2869" s="709">
        <v>1</v>
      </c>
      <c r="J2869" s="697"/>
    </row>
    <row r="2870" spans="2:10" x14ac:dyDescent="0.2">
      <c r="B2870" s="707" t="str">
        <f t="shared" si="44"/>
        <v>PARADA DE SAN RAFAEL, ARMADILLO DE LOS INFANTE</v>
      </c>
      <c r="C2870" s="708">
        <v>31</v>
      </c>
      <c r="D2870" s="707" t="s">
        <v>2794</v>
      </c>
      <c r="E2870" s="709">
        <v>4</v>
      </c>
      <c r="F2870" s="707" t="s">
        <v>148</v>
      </c>
      <c r="G2870" s="710" t="s">
        <v>385</v>
      </c>
      <c r="H2870" s="709">
        <v>1</v>
      </c>
      <c r="J2870" s="697"/>
    </row>
    <row r="2871" spans="2:10" x14ac:dyDescent="0.2">
      <c r="B2871" s="707" t="str">
        <f t="shared" si="44"/>
        <v>PARADERO EJIDO PASTORIZA, MATEHUALA</v>
      </c>
      <c r="C2871" s="708">
        <v>261</v>
      </c>
      <c r="D2871" s="707" t="s">
        <v>2795</v>
      </c>
      <c r="E2871" s="709">
        <v>20</v>
      </c>
      <c r="F2871" s="707" t="s">
        <v>170</v>
      </c>
      <c r="G2871" s="710" t="s">
        <v>385</v>
      </c>
      <c r="H2871" s="709">
        <v>1</v>
      </c>
      <c r="J2871" s="697"/>
    </row>
    <row r="2872" spans="2:10" x14ac:dyDescent="0.2">
      <c r="B2872" s="707" t="str">
        <f t="shared" si="44"/>
        <v>PARADITA DEL REFUGIO, ARMADILLO DE LOS INFANTE</v>
      </c>
      <c r="C2872" s="708">
        <v>32</v>
      </c>
      <c r="D2872" s="707" t="s">
        <v>2796</v>
      </c>
      <c r="E2872" s="709">
        <v>4</v>
      </c>
      <c r="F2872" s="707" t="s">
        <v>148</v>
      </c>
      <c r="G2872" s="710" t="s">
        <v>385</v>
      </c>
      <c r="H2872" s="709">
        <v>1</v>
      </c>
      <c r="J2872" s="697"/>
    </row>
    <row r="2873" spans="2:10" x14ac:dyDescent="0.2">
      <c r="B2873" s="707" t="str">
        <f t="shared" si="44"/>
        <v>PARAÍSO DE ÁNGELES, RIOVERDE</v>
      </c>
      <c r="C2873" s="708">
        <v>481</v>
      </c>
      <c r="D2873" s="707" t="s">
        <v>2797</v>
      </c>
      <c r="E2873" s="709">
        <v>24</v>
      </c>
      <c r="F2873" s="707" t="s">
        <v>175</v>
      </c>
      <c r="G2873" s="710" t="s">
        <v>385</v>
      </c>
      <c r="H2873" s="709">
        <v>1</v>
      </c>
      <c r="J2873" s="697"/>
    </row>
    <row r="2874" spans="2:10" x14ac:dyDescent="0.2">
      <c r="B2874" s="707" t="str">
        <f t="shared" si="44"/>
        <v>PARDO, VILLA DE REYES</v>
      </c>
      <c r="C2874" s="708">
        <v>35</v>
      </c>
      <c r="D2874" s="707" t="s">
        <v>2798</v>
      </c>
      <c r="E2874" s="709">
        <v>50</v>
      </c>
      <c r="F2874" s="707" t="s">
        <v>208</v>
      </c>
      <c r="G2874" s="710" t="s">
        <v>385</v>
      </c>
      <c r="H2874" s="709">
        <v>1</v>
      </c>
      <c r="J2874" s="697"/>
    </row>
    <row r="2875" spans="2:10" x14ac:dyDescent="0.2">
      <c r="B2875" s="707" t="str">
        <f t="shared" si="44"/>
        <v>PAREDES, AHUALULCO</v>
      </c>
      <c r="C2875" s="708">
        <v>102</v>
      </c>
      <c r="D2875" s="707" t="s">
        <v>2799</v>
      </c>
      <c r="E2875" s="709">
        <v>1</v>
      </c>
      <c r="F2875" s="707" t="s">
        <v>202</v>
      </c>
      <c r="G2875" s="710" t="s">
        <v>385</v>
      </c>
      <c r="H2875" s="709">
        <v>1</v>
      </c>
      <c r="J2875" s="697"/>
    </row>
    <row r="2876" spans="2:10" x14ac:dyDescent="0.2">
      <c r="B2876" s="707" t="str">
        <f t="shared" si="44"/>
        <v>PAREDES, RIOVERDE</v>
      </c>
      <c r="C2876" s="708">
        <v>54</v>
      </c>
      <c r="D2876" s="707" t="s">
        <v>2799</v>
      </c>
      <c r="E2876" s="709">
        <v>24</v>
      </c>
      <c r="F2876" s="707" t="s">
        <v>175</v>
      </c>
      <c r="G2876" s="710" t="s">
        <v>385</v>
      </c>
      <c r="H2876" s="709">
        <v>1</v>
      </c>
      <c r="J2876" s="697"/>
    </row>
    <row r="2877" spans="2:10" x14ac:dyDescent="0.2">
      <c r="B2877" s="707" t="str">
        <f t="shared" si="44"/>
        <v>PAREDES, SANTA MARÍA DEL RÍO</v>
      </c>
      <c r="C2877" s="708">
        <v>175</v>
      </c>
      <c r="D2877" s="707" t="s">
        <v>2799</v>
      </c>
      <c r="E2877" s="709">
        <v>32</v>
      </c>
      <c r="F2877" s="707" t="s">
        <v>257</v>
      </c>
      <c r="G2877" s="710" t="s">
        <v>385</v>
      </c>
      <c r="H2877" s="709">
        <v>1</v>
      </c>
      <c r="J2877" s="697"/>
    </row>
    <row r="2878" spans="2:10" x14ac:dyDescent="0.2">
      <c r="B2878" s="707" t="str">
        <f t="shared" si="44"/>
        <v>PARRITAS, MATEHUALA</v>
      </c>
      <c r="C2878" s="708">
        <v>49</v>
      </c>
      <c r="D2878" s="707" t="s">
        <v>2800</v>
      </c>
      <c r="E2878" s="709">
        <v>20</v>
      </c>
      <c r="F2878" s="707" t="s">
        <v>170</v>
      </c>
      <c r="G2878" s="710" t="s">
        <v>385</v>
      </c>
      <c r="H2878" s="709">
        <v>1</v>
      </c>
      <c r="J2878" s="697"/>
    </row>
    <row r="2879" spans="2:10" x14ac:dyDescent="0.2">
      <c r="B2879" s="707" t="str">
        <f t="shared" si="44"/>
        <v>PASITO DE SAN FRANCISCO, ALAQUINES</v>
      </c>
      <c r="C2879" s="708">
        <v>19</v>
      </c>
      <c r="D2879" s="707" t="s">
        <v>2801</v>
      </c>
      <c r="E2879" s="709">
        <v>2</v>
      </c>
      <c r="F2879" s="707" t="s">
        <v>144</v>
      </c>
      <c r="G2879" s="710" t="s">
        <v>385</v>
      </c>
      <c r="H2879" s="709">
        <v>1</v>
      </c>
      <c r="J2879" s="697"/>
    </row>
    <row r="2880" spans="2:10" x14ac:dyDescent="0.2">
      <c r="B2880" s="707" t="str">
        <f t="shared" si="44"/>
        <v>PASO BLANCO, MEXQUITIC DE CARMONA</v>
      </c>
      <c r="C2880" s="708">
        <v>58</v>
      </c>
      <c r="D2880" s="707" t="s">
        <v>2802</v>
      </c>
      <c r="E2880" s="709">
        <v>21</v>
      </c>
      <c r="F2880" s="707" t="s">
        <v>209</v>
      </c>
      <c r="G2880" s="710" t="s">
        <v>385</v>
      </c>
      <c r="H2880" s="709">
        <v>1</v>
      </c>
      <c r="J2880" s="697"/>
    </row>
    <row r="2881" spans="2:10" x14ac:dyDescent="0.2">
      <c r="B2881" s="707" t="str">
        <f t="shared" si="44"/>
        <v>PASO BLANCO, VILLA DE REYES</v>
      </c>
      <c r="C2881" s="708">
        <v>36</v>
      </c>
      <c r="D2881" s="707" t="s">
        <v>2802</v>
      </c>
      <c r="E2881" s="709">
        <v>50</v>
      </c>
      <c r="F2881" s="707" t="s">
        <v>208</v>
      </c>
      <c r="G2881" s="710" t="s">
        <v>385</v>
      </c>
      <c r="H2881" s="709">
        <v>1</v>
      </c>
      <c r="J2881" s="697"/>
    </row>
    <row r="2882" spans="2:10" x14ac:dyDescent="0.2">
      <c r="B2882" s="707" t="str">
        <f t="shared" si="44"/>
        <v>PASO BLANCO, VILLA HIDALGO</v>
      </c>
      <c r="C2882" s="708">
        <v>28</v>
      </c>
      <c r="D2882" s="707" t="s">
        <v>2802</v>
      </c>
      <c r="E2882" s="709">
        <v>51</v>
      </c>
      <c r="F2882" s="707" t="s">
        <v>204</v>
      </c>
      <c r="G2882" s="710" t="s">
        <v>385</v>
      </c>
      <c r="H2882" s="709">
        <v>1</v>
      </c>
      <c r="J2882" s="697"/>
    </row>
    <row r="2883" spans="2:10" x14ac:dyDescent="0.2">
      <c r="B2883" s="707" t="str">
        <f t="shared" si="44"/>
        <v>PASO BONITO, AHUALULCO</v>
      </c>
      <c r="C2883" s="708">
        <v>26</v>
      </c>
      <c r="D2883" s="707" t="s">
        <v>2803</v>
      </c>
      <c r="E2883" s="709">
        <v>1</v>
      </c>
      <c r="F2883" s="707" t="s">
        <v>202</v>
      </c>
      <c r="G2883" s="710" t="s">
        <v>385</v>
      </c>
      <c r="H2883" s="709">
        <v>1</v>
      </c>
      <c r="J2883" s="697"/>
    </row>
    <row r="2884" spans="2:10" x14ac:dyDescent="0.2">
      <c r="B2884" s="707" t="str">
        <f t="shared" si="44"/>
        <v>PASO COLORADO, ZARAGOZA</v>
      </c>
      <c r="C2884" s="708">
        <v>63</v>
      </c>
      <c r="D2884" s="707" t="s">
        <v>2804</v>
      </c>
      <c r="E2884" s="709">
        <v>55</v>
      </c>
      <c r="F2884" s="707" t="s">
        <v>476</v>
      </c>
      <c r="G2884" s="710" t="s">
        <v>385</v>
      </c>
      <c r="H2884" s="709">
        <v>1</v>
      </c>
      <c r="J2884" s="697"/>
    </row>
    <row r="2885" spans="2:10" x14ac:dyDescent="0.2">
      <c r="B2885" s="707" t="str">
        <f t="shared" si="44"/>
        <v>PASO DE BOTELLO, SANTA CATARINA</v>
      </c>
      <c r="C2885" s="708">
        <v>22</v>
      </c>
      <c r="D2885" s="707" t="s">
        <v>2805</v>
      </c>
      <c r="E2885" s="709">
        <v>31</v>
      </c>
      <c r="F2885" s="707" t="s">
        <v>254</v>
      </c>
      <c r="G2885" s="710" t="s">
        <v>385</v>
      </c>
      <c r="H2885" s="709">
        <v>1</v>
      </c>
      <c r="J2885" s="697"/>
    </row>
    <row r="2886" spans="2:10" x14ac:dyDescent="0.2">
      <c r="B2886" s="707" t="str">
        <f t="shared" ref="B2886:B2949" si="45">CONCATENATE(D2886,","," ",F2886)</f>
        <v>PASO DE JESÚS, SAN CIRO DE ACOSTA</v>
      </c>
      <c r="C2886" s="708">
        <v>72</v>
      </c>
      <c r="D2886" s="707" t="s">
        <v>2806</v>
      </c>
      <c r="E2886" s="709">
        <v>27</v>
      </c>
      <c r="F2886" s="707" t="s">
        <v>234</v>
      </c>
      <c r="G2886" s="710" t="s">
        <v>385</v>
      </c>
      <c r="H2886" s="709">
        <v>1</v>
      </c>
      <c r="J2886" s="697"/>
    </row>
    <row r="2887" spans="2:10" x14ac:dyDescent="0.2">
      <c r="B2887" s="707" t="str">
        <f t="shared" si="45"/>
        <v>PASO DE LA LUZ, TIERRA NUEVA</v>
      </c>
      <c r="C2887" s="708">
        <v>77</v>
      </c>
      <c r="D2887" s="707" t="s">
        <v>2807</v>
      </c>
      <c r="E2887" s="709">
        <v>43</v>
      </c>
      <c r="F2887" s="707" t="s">
        <v>293</v>
      </c>
      <c r="G2887" s="710" t="s">
        <v>385</v>
      </c>
      <c r="H2887" s="709">
        <v>1</v>
      </c>
      <c r="J2887" s="697"/>
    </row>
    <row r="2888" spans="2:10" x14ac:dyDescent="0.2">
      <c r="B2888" s="707" t="str">
        <f t="shared" si="45"/>
        <v>PASO DE LAS HIGUERAS, SANTA MARÍA DEL RÍO</v>
      </c>
      <c r="C2888" s="708">
        <v>179</v>
      </c>
      <c r="D2888" s="707" t="s">
        <v>2808</v>
      </c>
      <c r="E2888" s="709">
        <v>32</v>
      </c>
      <c r="F2888" s="707" t="s">
        <v>257</v>
      </c>
      <c r="G2888" s="710" t="s">
        <v>385</v>
      </c>
      <c r="H2888" s="709">
        <v>1</v>
      </c>
      <c r="J2888" s="697"/>
    </row>
    <row r="2889" spans="2:10" x14ac:dyDescent="0.2">
      <c r="B2889" s="707" t="str">
        <f t="shared" si="45"/>
        <v>PASO DE LAS TORRES, VILLA DE REYES</v>
      </c>
      <c r="C2889" s="708">
        <v>215</v>
      </c>
      <c r="D2889" s="707" t="s">
        <v>2809</v>
      </c>
      <c r="E2889" s="709">
        <v>50</v>
      </c>
      <c r="F2889" s="707" t="s">
        <v>208</v>
      </c>
      <c r="G2889" s="710" t="s">
        <v>385</v>
      </c>
      <c r="H2889" s="709">
        <v>1</v>
      </c>
      <c r="J2889" s="697"/>
    </row>
    <row r="2890" spans="2:10" x14ac:dyDescent="0.2">
      <c r="B2890" s="707" t="str">
        <f t="shared" si="45"/>
        <v>PASO DE LOS HERREROS (PASO DE GUADALUPE), RIOVERDE</v>
      </c>
      <c r="C2890" s="708">
        <v>56</v>
      </c>
      <c r="D2890" s="707" t="s">
        <v>2810</v>
      </c>
      <c r="E2890" s="709">
        <v>24</v>
      </c>
      <c r="F2890" s="707" t="s">
        <v>175</v>
      </c>
      <c r="G2890" s="710" t="s">
        <v>385</v>
      </c>
      <c r="H2890" s="709">
        <v>1</v>
      </c>
      <c r="J2890" s="697"/>
    </row>
    <row r="2891" spans="2:10" x14ac:dyDescent="0.2">
      <c r="B2891" s="707" t="str">
        <f t="shared" si="45"/>
        <v>PASO DE LOS TORRES, SANTA MARÍA DEL RÍO</v>
      </c>
      <c r="C2891" s="708">
        <v>180</v>
      </c>
      <c r="D2891" s="707" t="s">
        <v>2811</v>
      </c>
      <c r="E2891" s="709">
        <v>32</v>
      </c>
      <c r="F2891" s="707" t="s">
        <v>257</v>
      </c>
      <c r="G2891" s="710" t="s">
        <v>385</v>
      </c>
      <c r="H2891" s="709">
        <v>1</v>
      </c>
      <c r="J2891" s="697"/>
    </row>
    <row r="2892" spans="2:10" x14ac:dyDescent="0.2">
      <c r="B2892" s="707" t="str">
        <f t="shared" si="45"/>
        <v>PASO DE MENDIOLAS, ALAQUINES</v>
      </c>
      <c r="C2892" s="708">
        <v>20</v>
      </c>
      <c r="D2892" s="707" t="s">
        <v>2812</v>
      </c>
      <c r="E2892" s="709">
        <v>2</v>
      </c>
      <c r="F2892" s="707" t="s">
        <v>144</v>
      </c>
      <c r="G2892" s="710" t="s">
        <v>385</v>
      </c>
      <c r="H2892" s="709">
        <v>1</v>
      </c>
      <c r="J2892" s="697"/>
    </row>
    <row r="2893" spans="2:10" x14ac:dyDescent="0.2">
      <c r="B2893" s="707" t="str">
        <f t="shared" si="45"/>
        <v>PASO DE RIOVERDE, SANTA MARÍA DEL RÍO</v>
      </c>
      <c r="C2893" s="708">
        <v>327</v>
      </c>
      <c r="D2893" s="707" t="s">
        <v>2813</v>
      </c>
      <c r="E2893" s="709">
        <v>32</v>
      </c>
      <c r="F2893" s="707" t="s">
        <v>257</v>
      </c>
      <c r="G2893" s="710" t="s">
        <v>385</v>
      </c>
      <c r="H2893" s="709">
        <v>1</v>
      </c>
      <c r="J2893" s="697"/>
    </row>
    <row r="2894" spans="2:10" x14ac:dyDescent="0.2">
      <c r="B2894" s="707" t="str">
        <f t="shared" si="45"/>
        <v>PASO DE SAN ANTONIO, RIOVERDE</v>
      </c>
      <c r="C2894" s="708">
        <v>57</v>
      </c>
      <c r="D2894" s="707" t="s">
        <v>2814</v>
      </c>
      <c r="E2894" s="709">
        <v>24</v>
      </c>
      <c r="F2894" s="707" t="s">
        <v>175</v>
      </c>
      <c r="G2894" s="710" t="s">
        <v>385</v>
      </c>
      <c r="H2894" s="709">
        <v>1</v>
      </c>
      <c r="J2894" s="697"/>
    </row>
    <row r="2895" spans="2:10" x14ac:dyDescent="0.2">
      <c r="B2895" s="707" t="str">
        <f t="shared" si="45"/>
        <v>PASO DE SAN MARTÍN, CIUDAD FERNÁNDEZ</v>
      </c>
      <c r="C2895" s="708">
        <v>102</v>
      </c>
      <c r="D2895" s="707" t="s">
        <v>2815</v>
      </c>
      <c r="E2895" s="709">
        <v>11</v>
      </c>
      <c r="F2895" s="707" t="s">
        <v>177</v>
      </c>
      <c r="G2895" s="710" t="s">
        <v>385</v>
      </c>
      <c r="H2895" s="709">
        <v>1</v>
      </c>
      <c r="J2895" s="697"/>
    </row>
    <row r="2896" spans="2:10" x14ac:dyDescent="0.2">
      <c r="B2896" s="707" t="str">
        <f t="shared" si="45"/>
        <v>PASO DEL AGUACATE, SAN MARTÍN CHALCHICUAUTLA</v>
      </c>
      <c r="C2896" s="708">
        <v>58</v>
      </c>
      <c r="D2896" s="707" t="s">
        <v>2816</v>
      </c>
      <c r="E2896" s="709">
        <v>29</v>
      </c>
      <c r="F2896" s="707" t="s">
        <v>242</v>
      </c>
      <c r="G2896" s="710" t="s">
        <v>385</v>
      </c>
      <c r="H2896" s="709">
        <v>1</v>
      </c>
      <c r="J2896" s="697"/>
    </row>
    <row r="2897" spans="2:10" x14ac:dyDescent="0.2">
      <c r="B2897" s="713" t="str">
        <f t="shared" si="45"/>
        <v>PASO DEL ÁGUILA, ARMADILLO DE LOS INFANTE</v>
      </c>
      <c r="C2897" s="714">
        <v>33</v>
      </c>
      <c r="D2897" s="713" t="s">
        <v>2817</v>
      </c>
      <c r="E2897" s="715">
        <v>4</v>
      </c>
      <c r="F2897" s="713" t="s">
        <v>148</v>
      </c>
      <c r="G2897" s="716" t="s">
        <v>386</v>
      </c>
      <c r="H2897" s="715">
        <v>2</v>
      </c>
      <c r="J2897" s="697"/>
    </row>
    <row r="2898" spans="2:10" x14ac:dyDescent="0.2">
      <c r="B2898" s="707" t="str">
        <f t="shared" si="45"/>
        <v>PASO DEL MEZQUITE (CERRO BLANCO), CHARCAS</v>
      </c>
      <c r="C2898" s="708">
        <v>11</v>
      </c>
      <c r="D2898" s="707" t="s">
        <v>2818</v>
      </c>
      <c r="E2898" s="709">
        <v>15</v>
      </c>
      <c r="F2898" s="707" t="s">
        <v>167</v>
      </c>
      <c r="G2898" s="710" t="s">
        <v>385</v>
      </c>
      <c r="H2898" s="709">
        <v>1</v>
      </c>
      <c r="J2898" s="697"/>
    </row>
    <row r="2899" spans="2:10" x14ac:dyDescent="0.2">
      <c r="B2899" s="707" t="str">
        <f t="shared" si="45"/>
        <v>PASO HONDO, TIERRA NUEVA</v>
      </c>
      <c r="C2899" s="708">
        <v>83</v>
      </c>
      <c r="D2899" s="707" t="s">
        <v>2819</v>
      </c>
      <c r="E2899" s="709">
        <v>43</v>
      </c>
      <c r="F2899" s="707" t="s">
        <v>293</v>
      </c>
      <c r="G2899" s="710" t="s">
        <v>385</v>
      </c>
      <c r="H2899" s="709">
        <v>1</v>
      </c>
      <c r="J2899" s="697"/>
    </row>
    <row r="2900" spans="2:10" x14ac:dyDescent="0.2">
      <c r="B2900" s="707" t="str">
        <f t="shared" si="45"/>
        <v>PASO REAL, RIOVERDE</v>
      </c>
      <c r="C2900" s="708">
        <v>58</v>
      </c>
      <c r="D2900" s="707" t="s">
        <v>2820</v>
      </c>
      <c r="E2900" s="709">
        <v>24</v>
      </c>
      <c r="F2900" s="707" t="s">
        <v>175</v>
      </c>
      <c r="G2900" s="710" t="s">
        <v>385</v>
      </c>
      <c r="H2900" s="709">
        <v>1</v>
      </c>
      <c r="J2900" s="697"/>
    </row>
    <row r="2901" spans="2:10" x14ac:dyDescent="0.2">
      <c r="B2901" s="707" t="str">
        <f t="shared" si="45"/>
        <v>PASTORA, RIOVERDE</v>
      </c>
      <c r="C2901" s="708">
        <v>59</v>
      </c>
      <c r="D2901" s="707" t="s">
        <v>2821</v>
      </c>
      <c r="E2901" s="709">
        <v>24</v>
      </c>
      <c r="F2901" s="707" t="s">
        <v>175</v>
      </c>
      <c r="G2901" s="710" t="s">
        <v>385</v>
      </c>
      <c r="H2901" s="709">
        <v>1</v>
      </c>
      <c r="J2901" s="697"/>
    </row>
    <row r="2902" spans="2:10" x14ac:dyDescent="0.2">
      <c r="B2902" s="707" t="str">
        <f t="shared" si="45"/>
        <v>PASTORIZA, MATEHUALA</v>
      </c>
      <c r="C2902" s="708">
        <v>50</v>
      </c>
      <c r="D2902" s="707" t="s">
        <v>2822</v>
      </c>
      <c r="E2902" s="709">
        <v>20</v>
      </c>
      <c r="F2902" s="707" t="s">
        <v>170</v>
      </c>
      <c r="G2902" s="710" t="s">
        <v>385</v>
      </c>
      <c r="H2902" s="709">
        <v>1</v>
      </c>
      <c r="J2902" s="697"/>
    </row>
    <row r="2903" spans="2:10" x14ac:dyDescent="0.2">
      <c r="B2903" s="707" t="str">
        <f t="shared" si="45"/>
        <v>PATALJA, TANLAJÁS</v>
      </c>
      <c r="C2903" s="708">
        <v>146</v>
      </c>
      <c r="D2903" s="707" t="s">
        <v>2823</v>
      </c>
      <c r="E2903" s="709">
        <v>41</v>
      </c>
      <c r="F2903" s="707" t="s">
        <v>285</v>
      </c>
      <c r="G2903" s="710" t="s">
        <v>385</v>
      </c>
      <c r="H2903" s="709">
        <v>1</v>
      </c>
      <c r="J2903" s="697"/>
    </row>
    <row r="2904" spans="2:10" x14ac:dyDescent="0.2">
      <c r="B2904" s="707" t="str">
        <f t="shared" si="45"/>
        <v>PA'TNEL, SAN ANTONIO</v>
      </c>
      <c r="C2904" s="708">
        <v>5</v>
      </c>
      <c r="D2904" s="707" t="s">
        <v>2824</v>
      </c>
      <c r="E2904" s="709">
        <v>26</v>
      </c>
      <c r="F2904" s="707" t="s">
        <v>230</v>
      </c>
      <c r="G2904" s="710" t="s">
        <v>385</v>
      </c>
      <c r="H2904" s="709">
        <v>1</v>
      </c>
      <c r="J2904" s="697"/>
    </row>
    <row r="2905" spans="2:10" x14ac:dyDescent="0.2">
      <c r="B2905" s="707" t="str">
        <f t="shared" si="45"/>
        <v>PAULA CASTILLO CASTILLO, SOLEDAD DE GRACIANO SÁNCHEZ</v>
      </c>
      <c r="C2905" s="708">
        <v>227</v>
      </c>
      <c r="D2905" s="707" t="s">
        <v>2825</v>
      </c>
      <c r="E2905" s="709">
        <v>35</v>
      </c>
      <c r="F2905" s="707" t="s">
        <v>264</v>
      </c>
      <c r="G2905" s="710" t="s">
        <v>385</v>
      </c>
      <c r="H2905" s="709">
        <v>1</v>
      </c>
      <c r="J2905" s="697"/>
    </row>
    <row r="2906" spans="2:10" x14ac:dyDescent="0.2">
      <c r="B2906" s="707" t="str">
        <f t="shared" si="45"/>
        <v>PAXALJÁ, AQUISMÓN</v>
      </c>
      <c r="C2906" s="708">
        <v>23</v>
      </c>
      <c r="D2906" s="707" t="s">
        <v>2826</v>
      </c>
      <c r="E2906" s="709">
        <v>3</v>
      </c>
      <c r="F2906" s="707" t="s">
        <v>146</v>
      </c>
      <c r="G2906" s="710" t="s">
        <v>385</v>
      </c>
      <c r="H2906" s="709">
        <v>1</v>
      </c>
      <c r="J2906" s="697"/>
    </row>
    <row r="2907" spans="2:10" x14ac:dyDescent="0.2">
      <c r="B2907" s="707" t="str">
        <f t="shared" si="45"/>
        <v>PAXQUID (LA PIMIENTA), TAMPAMOLÓN CORONA</v>
      </c>
      <c r="C2907" s="708">
        <v>187</v>
      </c>
      <c r="D2907" s="707" t="s">
        <v>2827</v>
      </c>
      <c r="E2907" s="709">
        <v>39</v>
      </c>
      <c r="F2907" s="707" t="s">
        <v>276</v>
      </c>
      <c r="G2907" s="710" t="s">
        <v>385</v>
      </c>
      <c r="H2907" s="709">
        <v>1</v>
      </c>
      <c r="J2907" s="697"/>
    </row>
    <row r="2908" spans="2:10" x14ac:dyDescent="0.2">
      <c r="B2908" s="707" t="str">
        <f t="shared" si="45"/>
        <v>PAXQUID, TAMPAMOLÓN CORONA</v>
      </c>
      <c r="C2908" s="708">
        <v>61</v>
      </c>
      <c r="D2908" s="707" t="s">
        <v>2828</v>
      </c>
      <c r="E2908" s="709">
        <v>39</v>
      </c>
      <c r="F2908" s="707" t="s">
        <v>276</v>
      </c>
      <c r="G2908" s="710" t="s">
        <v>385</v>
      </c>
      <c r="H2908" s="709">
        <v>1</v>
      </c>
      <c r="J2908" s="697"/>
    </row>
    <row r="2909" spans="2:10" x14ac:dyDescent="0.2">
      <c r="B2909" s="707" t="str">
        <f t="shared" si="45"/>
        <v>PAYANTLA, TAMAZUNCHALE</v>
      </c>
      <c r="C2909" s="708">
        <v>62</v>
      </c>
      <c r="D2909" s="707" t="s">
        <v>2829</v>
      </c>
      <c r="E2909" s="709">
        <v>37</v>
      </c>
      <c r="F2909" s="707" t="s">
        <v>262</v>
      </c>
      <c r="G2909" s="710" t="s">
        <v>385</v>
      </c>
      <c r="H2909" s="709">
        <v>1</v>
      </c>
      <c r="J2909" s="697"/>
    </row>
    <row r="2910" spans="2:10" x14ac:dyDescent="0.2">
      <c r="B2910" s="707" t="str">
        <f t="shared" si="45"/>
        <v>PECHPECHTLA, TANCANHUITZ</v>
      </c>
      <c r="C2910" s="708">
        <v>251</v>
      </c>
      <c r="D2910" s="707" t="s">
        <v>2830</v>
      </c>
      <c r="E2910" s="709">
        <v>12</v>
      </c>
      <c r="F2910" s="707" t="s">
        <v>252</v>
      </c>
      <c r="G2910" s="710" t="s">
        <v>385</v>
      </c>
      <c r="H2910" s="709">
        <v>1</v>
      </c>
      <c r="J2910" s="697"/>
    </row>
    <row r="2911" spans="2:10" x14ac:dyDescent="0.2">
      <c r="B2911" s="707" t="str">
        <f t="shared" si="45"/>
        <v>PEDREGAL, AHUALULCO</v>
      </c>
      <c r="C2911" s="708">
        <v>28</v>
      </c>
      <c r="D2911" s="707" t="s">
        <v>2831</v>
      </c>
      <c r="E2911" s="709">
        <v>1</v>
      </c>
      <c r="F2911" s="707" t="s">
        <v>202</v>
      </c>
      <c r="G2911" s="710" t="s">
        <v>385</v>
      </c>
      <c r="H2911" s="709">
        <v>1</v>
      </c>
      <c r="J2911" s="697"/>
    </row>
    <row r="2912" spans="2:10" x14ac:dyDescent="0.2">
      <c r="B2912" s="707" t="str">
        <f t="shared" si="45"/>
        <v>PEDRERA DEL TANQUITO, VILLA HIDALGO</v>
      </c>
      <c r="C2912" s="708">
        <v>29</v>
      </c>
      <c r="D2912" s="707" t="s">
        <v>2832</v>
      </c>
      <c r="E2912" s="709">
        <v>51</v>
      </c>
      <c r="F2912" s="707" t="s">
        <v>204</v>
      </c>
      <c r="G2912" s="710" t="s">
        <v>385</v>
      </c>
      <c r="H2912" s="709">
        <v>1</v>
      </c>
      <c r="J2912" s="697"/>
    </row>
    <row r="2913" spans="2:10" x14ac:dyDescent="0.2">
      <c r="B2913" s="707" t="str">
        <f t="shared" si="45"/>
        <v>PEDRO PÉREZ (EJIDO MARAVILLAS), SAN LUIS POTOSÍ</v>
      </c>
      <c r="C2913" s="708">
        <v>491</v>
      </c>
      <c r="D2913" s="707" t="s">
        <v>2833</v>
      </c>
      <c r="E2913" s="709">
        <v>28</v>
      </c>
      <c r="F2913" s="707" t="s">
        <v>239</v>
      </c>
      <c r="G2913" s="710" t="s">
        <v>385</v>
      </c>
      <c r="H2913" s="709">
        <v>1</v>
      </c>
      <c r="J2913" s="697"/>
    </row>
    <row r="2914" spans="2:10" x14ac:dyDescent="0.2">
      <c r="B2914" s="707" t="str">
        <f t="shared" si="45"/>
        <v>PEMOCH (PEMUCHO), TANCANHUITZ</v>
      </c>
      <c r="C2914" s="708">
        <v>240</v>
      </c>
      <c r="D2914" s="707" t="s">
        <v>2834</v>
      </c>
      <c r="E2914" s="709">
        <v>12</v>
      </c>
      <c r="F2914" s="707" t="s">
        <v>252</v>
      </c>
      <c r="G2914" s="710" t="s">
        <v>385</v>
      </c>
      <c r="H2914" s="709">
        <v>1</v>
      </c>
      <c r="J2914" s="697"/>
    </row>
    <row r="2915" spans="2:10" x14ac:dyDescent="0.2">
      <c r="B2915" s="707" t="str">
        <f t="shared" si="45"/>
        <v>PEMOXCO, XILITLA</v>
      </c>
      <c r="C2915" s="708">
        <v>43</v>
      </c>
      <c r="D2915" s="707" t="s">
        <v>2835</v>
      </c>
      <c r="E2915" s="709">
        <v>54</v>
      </c>
      <c r="F2915" s="707" t="s">
        <v>326</v>
      </c>
      <c r="G2915" s="710" t="s">
        <v>385</v>
      </c>
      <c r="H2915" s="709">
        <v>1</v>
      </c>
      <c r="J2915" s="697"/>
    </row>
    <row r="2916" spans="2:10" x14ac:dyDescent="0.2">
      <c r="B2916" s="707" t="str">
        <f t="shared" si="45"/>
        <v>PEMUCHE (EJIDO NUEVO), SAN MARTÍN CHALCHICUAUTLA</v>
      </c>
      <c r="C2916" s="708">
        <v>207</v>
      </c>
      <c r="D2916" s="707" t="s">
        <v>2836</v>
      </c>
      <c r="E2916" s="709">
        <v>29</v>
      </c>
      <c r="F2916" s="707" t="s">
        <v>242</v>
      </c>
      <c r="G2916" s="710" t="s">
        <v>385</v>
      </c>
      <c r="H2916" s="709">
        <v>1</v>
      </c>
      <c r="J2916" s="697"/>
    </row>
    <row r="2917" spans="2:10" x14ac:dyDescent="0.2">
      <c r="B2917" s="707" t="str">
        <f t="shared" si="45"/>
        <v>PEMUCHO, TAMAZUNCHALE</v>
      </c>
      <c r="C2917" s="708">
        <v>63</v>
      </c>
      <c r="D2917" s="707" t="s">
        <v>2837</v>
      </c>
      <c r="E2917" s="709">
        <v>37</v>
      </c>
      <c r="F2917" s="707" t="s">
        <v>262</v>
      </c>
      <c r="G2917" s="710" t="s">
        <v>385</v>
      </c>
      <c r="H2917" s="709">
        <v>1</v>
      </c>
      <c r="J2917" s="697"/>
    </row>
    <row r="2918" spans="2:10" x14ac:dyDescent="0.2">
      <c r="B2918" s="707" t="str">
        <f t="shared" si="45"/>
        <v>PEMUCHTITLA, TAMAZUNCHALE</v>
      </c>
      <c r="C2918" s="708">
        <v>259</v>
      </c>
      <c r="D2918" s="707" t="s">
        <v>2838</v>
      </c>
      <c r="E2918" s="709">
        <v>37</v>
      </c>
      <c r="F2918" s="707" t="s">
        <v>262</v>
      </c>
      <c r="G2918" s="710" t="s">
        <v>385</v>
      </c>
      <c r="H2918" s="709">
        <v>1</v>
      </c>
      <c r="J2918" s="697"/>
    </row>
    <row r="2919" spans="2:10" x14ac:dyDescent="0.2">
      <c r="B2919" s="707" t="str">
        <f t="shared" si="45"/>
        <v>PEÑA AMARILLA, EL NARANJO</v>
      </c>
      <c r="C2919" s="708">
        <v>64</v>
      </c>
      <c r="D2919" s="707" t="s">
        <v>2839</v>
      </c>
      <c r="E2919" s="709">
        <v>58</v>
      </c>
      <c r="F2919" s="707" t="s">
        <v>190</v>
      </c>
      <c r="G2919" s="710" t="s">
        <v>385</v>
      </c>
      <c r="H2919" s="709">
        <v>1</v>
      </c>
      <c r="J2919" s="697"/>
    </row>
    <row r="2920" spans="2:10" x14ac:dyDescent="0.2">
      <c r="B2920" s="707" t="str">
        <f t="shared" si="45"/>
        <v>PEÑA BLANCA, XILITLA</v>
      </c>
      <c r="C2920" s="708">
        <v>44</v>
      </c>
      <c r="D2920" s="707" t="s">
        <v>2840</v>
      </c>
      <c r="E2920" s="709">
        <v>54</v>
      </c>
      <c r="F2920" s="707" t="s">
        <v>326</v>
      </c>
      <c r="G2920" s="710" t="s">
        <v>385</v>
      </c>
      <c r="H2920" s="709">
        <v>1</v>
      </c>
      <c r="J2920" s="697"/>
    </row>
    <row r="2921" spans="2:10" x14ac:dyDescent="0.2">
      <c r="B2921" s="707" t="str">
        <f t="shared" si="45"/>
        <v>PEÑA DE LA TRINIDAD (LA PEÑA), SANTA MARÍA DEL RÍO</v>
      </c>
      <c r="C2921" s="708">
        <v>183</v>
      </c>
      <c r="D2921" s="707" t="s">
        <v>2841</v>
      </c>
      <c r="E2921" s="709">
        <v>32</v>
      </c>
      <c r="F2921" s="707" t="s">
        <v>257</v>
      </c>
      <c r="G2921" s="710" t="s">
        <v>385</v>
      </c>
      <c r="H2921" s="709">
        <v>1</v>
      </c>
      <c r="J2921" s="697"/>
    </row>
    <row r="2922" spans="2:10" x14ac:dyDescent="0.2">
      <c r="B2922" s="713" t="str">
        <f t="shared" si="45"/>
        <v>PEÑAS ALTAS, SAN LUIS POTOSÍ</v>
      </c>
      <c r="C2922" s="714">
        <v>378</v>
      </c>
      <c r="D2922" s="713" t="s">
        <v>2842</v>
      </c>
      <c r="E2922" s="715">
        <v>28</v>
      </c>
      <c r="F2922" s="713" t="s">
        <v>239</v>
      </c>
      <c r="G2922" s="716" t="s">
        <v>386</v>
      </c>
      <c r="H2922" s="715">
        <v>2</v>
      </c>
      <c r="J2922" s="697"/>
    </row>
    <row r="2923" spans="2:10" x14ac:dyDescent="0.2">
      <c r="B2923" s="707" t="str">
        <f t="shared" si="45"/>
        <v>PEÑAS BLANCAS, TIERRA NUEVA</v>
      </c>
      <c r="C2923" s="708">
        <v>86</v>
      </c>
      <c r="D2923" s="707" t="s">
        <v>2843</v>
      </c>
      <c r="E2923" s="709">
        <v>43</v>
      </c>
      <c r="F2923" s="707" t="s">
        <v>293</v>
      </c>
      <c r="G2923" s="710" t="s">
        <v>385</v>
      </c>
      <c r="H2923" s="709">
        <v>1</v>
      </c>
      <c r="J2923" s="697"/>
    </row>
    <row r="2924" spans="2:10" x14ac:dyDescent="0.2">
      <c r="B2924" s="707" t="str">
        <f t="shared" si="45"/>
        <v>PEÑASCO, SAN LUIS POTOSÍ</v>
      </c>
      <c r="C2924" s="708">
        <v>262</v>
      </c>
      <c r="D2924" s="707" t="s">
        <v>2844</v>
      </c>
      <c r="E2924" s="709">
        <v>28</v>
      </c>
      <c r="F2924" s="707" t="s">
        <v>239</v>
      </c>
      <c r="G2924" s="710" t="s">
        <v>385</v>
      </c>
      <c r="H2924" s="709">
        <v>1</v>
      </c>
      <c r="J2924" s="697"/>
    </row>
    <row r="2925" spans="2:10" x14ac:dyDescent="0.2">
      <c r="B2925" s="707" t="str">
        <f t="shared" si="45"/>
        <v>PEÑITA DE LAS FLORES, SANTA MARÍA DEL RÍO</v>
      </c>
      <c r="C2925" s="708">
        <v>185</v>
      </c>
      <c r="D2925" s="707" t="s">
        <v>2845</v>
      </c>
      <c r="E2925" s="709">
        <v>32</v>
      </c>
      <c r="F2925" s="707" t="s">
        <v>257</v>
      </c>
      <c r="G2925" s="710" t="s">
        <v>385</v>
      </c>
      <c r="H2925" s="709">
        <v>1</v>
      </c>
      <c r="J2925" s="697"/>
    </row>
    <row r="2926" spans="2:10" x14ac:dyDescent="0.2">
      <c r="B2926" s="713" t="str">
        <f t="shared" si="45"/>
        <v>PEOTILLOS, VILLA HIDALGO</v>
      </c>
      <c r="C2926" s="714">
        <v>31</v>
      </c>
      <c r="D2926" s="713" t="s">
        <v>2846</v>
      </c>
      <c r="E2926" s="715">
        <v>51</v>
      </c>
      <c r="F2926" s="713" t="s">
        <v>204</v>
      </c>
      <c r="G2926" s="716" t="s">
        <v>386</v>
      </c>
      <c r="H2926" s="715">
        <v>2</v>
      </c>
      <c r="J2926" s="697"/>
    </row>
    <row r="2927" spans="2:10" x14ac:dyDescent="0.2">
      <c r="B2927" s="707" t="str">
        <f t="shared" si="45"/>
        <v>PEREGRINA DE ABAJO, SANTA MARÍA DEL RÍO</v>
      </c>
      <c r="C2927" s="708">
        <v>188</v>
      </c>
      <c r="D2927" s="707" t="s">
        <v>2847</v>
      </c>
      <c r="E2927" s="709">
        <v>32</v>
      </c>
      <c r="F2927" s="707" t="s">
        <v>257</v>
      </c>
      <c r="G2927" s="710" t="s">
        <v>385</v>
      </c>
      <c r="H2927" s="709">
        <v>1</v>
      </c>
      <c r="J2927" s="697"/>
    </row>
    <row r="2928" spans="2:10" x14ac:dyDescent="0.2">
      <c r="B2928" s="707" t="str">
        <f t="shared" si="45"/>
        <v>PEREGRINA DE ARRIBA, SANTA MARÍA DEL RÍO</v>
      </c>
      <c r="C2928" s="708">
        <v>189</v>
      </c>
      <c r="D2928" s="707" t="s">
        <v>2848</v>
      </c>
      <c r="E2928" s="709">
        <v>32</v>
      </c>
      <c r="F2928" s="707" t="s">
        <v>257</v>
      </c>
      <c r="G2928" s="710" t="s">
        <v>385</v>
      </c>
      <c r="H2928" s="709">
        <v>1</v>
      </c>
      <c r="J2928" s="697"/>
    </row>
    <row r="2929" spans="2:10" x14ac:dyDescent="0.2">
      <c r="B2929" s="707" t="str">
        <f t="shared" si="45"/>
        <v>PERPETUO SOCORRO, CEDRAL</v>
      </c>
      <c r="C2929" s="708">
        <v>87</v>
      </c>
      <c r="D2929" s="707" t="s">
        <v>2849</v>
      </c>
      <c r="E2929" s="709">
        <v>7</v>
      </c>
      <c r="F2929" s="707" t="s">
        <v>157</v>
      </c>
      <c r="G2929" s="710" t="s">
        <v>385</v>
      </c>
      <c r="H2929" s="709">
        <v>1</v>
      </c>
      <c r="J2929" s="697"/>
    </row>
    <row r="2930" spans="2:10" x14ac:dyDescent="0.2">
      <c r="B2930" s="707" t="str">
        <f t="shared" si="45"/>
        <v>PETATILLO, XILITLA</v>
      </c>
      <c r="C2930" s="708">
        <v>45</v>
      </c>
      <c r="D2930" s="707" t="s">
        <v>2850</v>
      </c>
      <c r="E2930" s="709">
        <v>54</v>
      </c>
      <c r="F2930" s="707" t="s">
        <v>326</v>
      </c>
      <c r="G2930" s="710" t="s">
        <v>385</v>
      </c>
      <c r="H2930" s="709">
        <v>1</v>
      </c>
      <c r="J2930" s="697"/>
    </row>
    <row r="2931" spans="2:10" x14ac:dyDescent="0.2">
      <c r="B2931" s="707" t="str">
        <f t="shared" si="45"/>
        <v>PETATILLO, XILITLA</v>
      </c>
      <c r="C2931" s="708">
        <v>156</v>
      </c>
      <c r="D2931" s="707" t="s">
        <v>2850</v>
      </c>
      <c r="E2931" s="709">
        <v>54</v>
      </c>
      <c r="F2931" s="707" t="s">
        <v>326</v>
      </c>
      <c r="G2931" s="710" t="s">
        <v>385</v>
      </c>
      <c r="H2931" s="709">
        <v>1</v>
      </c>
      <c r="J2931" s="697"/>
    </row>
    <row r="2932" spans="2:10" x14ac:dyDescent="0.2">
      <c r="B2932" s="707" t="str">
        <f t="shared" si="45"/>
        <v>PETLACOYO, COXCATLÁN</v>
      </c>
      <c r="C2932" s="708">
        <v>20</v>
      </c>
      <c r="D2932" s="707" t="s">
        <v>2851</v>
      </c>
      <c r="E2932" s="709">
        <v>14</v>
      </c>
      <c r="F2932" s="707" t="s">
        <v>185</v>
      </c>
      <c r="G2932" s="710" t="s">
        <v>385</v>
      </c>
      <c r="H2932" s="709">
        <v>1</v>
      </c>
      <c r="J2932" s="697"/>
    </row>
    <row r="2933" spans="2:10" x14ac:dyDescent="0.2">
      <c r="B2933" s="713" t="str">
        <f t="shared" si="45"/>
        <v>PEYOTE, GUADALCÁZAR</v>
      </c>
      <c r="C2933" s="714">
        <v>34</v>
      </c>
      <c r="D2933" s="713" t="s">
        <v>2852</v>
      </c>
      <c r="E2933" s="715">
        <v>17</v>
      </c>
      <c r="F2933" s="713" t="s">
        <v>193</v>
      </c>
      <c r="G2933" s="716" t="s">
        <v>386</v>
      </c>
      <c r="H2933" s="715">
        <v>2</v>
      </c>
      <c r="J2933" s="697"/>
    </row>
    <row r="2934" spans="2:10" x14ac:dyDescent="0.2">
      <c r="B2934" s="707" t="str">
        <f t="shared" si="45"/>
        <v>PEZMAYO SANTIAGO, TAMAZUNCHALE</v>
      </c>
      <c r="C2934" s="708">
        <v>240</v>
      </c>
      <c r="D2934" s="707" t="s">
        <v>2853</v>
      </c>
      <c r="E2934" s="709">
        <v>37</v>
      </c>
      <c r="F2934" s="707" t="s">
        <v>262</v>
      </c>
      <c r="G2934" s="710" t="s">
        <v>385</v>
      </c>
      <c r="H2934" s="709">
        <v>1</v>
      </c>
      <c r="J2934" s="697"/>
    </row>
    <row r="2935" spans="2:10" x14ac:dyDescent="0.2">
      <c r="B2935" s="707" t="str">
        <f t="shared" si="45"/>
        <v>PICACHO DE LOS DOLORES, ARMADILLO DE LOS INFANTE</v>
      </c>
      <c r="C2935" s="708">
        <v>35</v>
      </c>
      <c r="D2935" s="707" t="s">
        <v>2854</v>
      </c>
      <c r="E2935" s="709">
        <v>4</v>
      </c>
      <c r="F2935" s="707" t="s">
        <v>148</v>
      </c>
      <c r="G2935" s="710" t="s">
        <v>385</v>
      </c>
      <c r="H2935" s="709">
        <v>1</v>
      </c>
      <c r="J2935" s="697"/>
    </row>
    <row r="2936" spans="2:10" x14ac:dyDescent="0.2">
      <c r="B2936" s="713" t="str">
        <f t="shared" si="45"/>
        <v>PICHOLCO, AXTLA DE TERRAZAS</v>
      </c>
      <c r="C2936" s="714">
        <v>41</v>
      </c>
      <c r="D2936" s="713" t="s">
        <v>2855</v>
      </c>
      <c r="E2936" s="715">
        <v>53</v>
      </c>
      <c r="F2936" s="713" t="s">
        <v>150</v>
      </c>
      <c r="G2936" s="716" t="s">
        <v>386</v>
      </c>
      <c r="H2936" s="715">
        <v>2</v>
      </c>
      <c r="J2936" s="697"/>
    </row>
    <row r="2937" spans="2:10" x14ac:dyDescent="0.2">
      <c r="B2937" s="707" t="str">
        <f t="shared" si="45"/>
        <v>PICHOLCO, COXCATLÁN</v>
      </c>
      <c r="C2937" s="708">
        <v>56</v>
      </c>
      <c r="D2937" s="707" t="s">
        <v>2855</v>
      </c>
      <c r="E2937" s="709">
        <v>14</v>
      </c>
      <c r="F2937" s="707" t="s">
        <v>185</v>
      </c>
      <c r="G2937" s="710" t="s">
        <v>385</v>
      </c>
      <c r="H2937" s="709">
        <v>1</v>
      </c>
      <c r="J2937" s="697"/>
    </row>
    <row r="2938" spans="2:10" x14ac:dyDescent="0.2">
      <c r="B2938" s="707" t="str">
        <f t="shared" si="45"/>
        <v>PIEDRA AZUL (LA PIEDRA), MOCTEZUMA</v>
      </c>
      <c r="C2938" s="708">
        <v>36</v>
      </c>
      <c r="D2938" s="707" t="s">
        <v>2856</v>
      </c>
      <c r="E2938" s="709">
        <v>22</v>
      </c>
      <c r="F2938" s="707" t="s">
        <v>213</v>
      </c>
      <c r="G2938" s="710" t="s">
        <v>385</v>
      </c>
      <c r="H2938" s="709">
        <v>1</v>
      </c>
      <c r="J2938" s="697"/>
    </row>
    <row r="2939" spans="2:10" x14ac:dyDescent="0.2">
      <c r="B2939" s="713" t="str">
        <f t="shared" si="45"/>
        <v>PIEDRA BLANCA, MATEHUALA</v>
      </c>
      <c r="C2939" s="714">
        <v>54</v>
      </c>
      <c r="D2939" s="713" t="s">
        <v>2857</v>
      </c>
      <c r="E2939" s="715">
        <v>20</v>
      </c>
      <c r="F2939" s="713" t="s">
        <v>170</v>
      </c>
      <c r="G2939" s="716" t="s">
        <v>386</v>
      </c>
      <c r="H2939" s="715">
        <v>2</v>
      </c>
      <c r="J2939" s="697"/>
    </row>
    <row r="2940" spans="2:10" x14ac:dyDescent="0.2">
      <c r="B2940" s="713" t="str">
        <f t="shared" si="45"/>
        <v>PIEDRA COLORADA, MOCTEZUMA</v>
      </c>
      <c r="C2940" s="714">
        <v>37</v>
      </c>
      <c r="D2940" s="713" t="s">
        <v>2858</v>
      </c>
      <c r="E2940" s="715">
        <v>22</v>
      </c>
      <c r="F2940" s="713" t="s">
        <v>213</v>
      </c>
      <c r="G2940" s="716" t="s">
        <v>386</v>
      </c>
      <c r="H2940" s="715">
        <v>2</v>
      </c>
      <c r="J2940" s="697"/>
    </row>
    <row r="2941" spans="2:10" x14ac:dyDescent="0.2">
      <c r="B2941" s="707" t="str">
        <f t="shared" si="45"/>
        <v>PIEDRA PARADA, CIUDAD DEL MAÍZ</v>
      </c>
      <c r="C2941" s="708">
        <v>70</v>
      </c>
      <c r="D2941" s="707" t="s">
        <v>2859</v>
      </c>
      <c r="E2941" s="709">
        <v>10</v>
      </c>
      <c r="F2941" s="707" t="s">
        <v>172</v>
      </c>
      <c r="G2941" s="710" t="s">
        <v>385</v>
      </c>
      <c r="H2941" s="709">
        <v>1</v>
      </c>
      <c r="J2941" s="697"/>
    </row>
    <row r="2942" spans="2:10" x14ac:dyDescent="0.2">
      <c r="B2942" s="707" t="str">
        <f t="shared" si="45"/>
        <v>PIEDRA PARADA, SAN MARTÍN CHALCHICUAUTLA</v>
      </c>
      <c r="C2942" s="708">
        <v>191</v>
      </c>
      <c r="D2942" s="707" t="s">
        <v>2859</v>
      </c>
      <c r="E2942" s="709">
        <v>29</v>
      </c>
      <c r="F2942" s="707" t="s">
        <v>242</v>
      </c>
      <c r="G2942" s="710" t="s">
        <v>385</v>
      </c>
      <c r="H2942" s="709">
        <v>1</v>
      </c>
      <c r="J2942" s="697"/>
    </row>
    <row r="2943" spans="2:10" x14ac:dyDescent="0.2">
      <c r="B2943" s="713" t="str">
        <f t="shared" si="45"/>
        <v>PIEDRAS BLANCAS (ÁLVARO OLGUÍN), CIUDAD FERNÁNDEZ</v>
      </c>
      <c r="C2943" s="714">
        <v>155</v>
      </c>
      <c r="D2943" s="713" t="s">
        <v>2860</v>
      </c>
      <c r="E2943" s="715">
        <v>11</v>
      </c>
      <c r="F2943" s="713" t="s">
        <v>177</v>
      </c>
      <c r="G2943" s="716" t="s">
        <v>387</v>
      </c>
      <c r="H2943" s="715">
        <v>3</v>
      </c>
      <c r="J2943" s="697"/>
    </row>
    <row r="2944" spans="2:10" x14ac:dyDescent="0.2">
      <c r="B2944" s="707" t="str">
        <f t="shared" si="45"/>
        <v>PIEDRAS CHINAS, SAN VICENTE TANCUAYALAB</v>
      </c>
      <c r="C2944" s="708">
        <v>26</v>
      </c>
      <c r="D2944" s="707" t="s">
        <v>2861</v>
      </c>
      <c r="E2944" s="709">
        <v>34</v>
      </c>
      <c r="F2944" s="707" t="s">
        <v>250</v>
      </c>
      <c r="G2944" s="710" t="s">
        <v>385</v>
      </c>
      <c r="H2944" s="709">
        <v>1</v>
      </c>
      <c r="J2944" s="697"/>
    </row>
    <row r="2945" spans="2:10" x14ac:dyDescent="0.2">
      <c r="B2945" s="707" t="str">
        <f t="shared" si="45"/>
        <v>PIEDRAS CHINAS, TAMUÍN</v>
      </c>
      <c r="C2945" s="708">
        <v>172</v>
      </c>
      <c r="D2945" s="707" t="s">
        <v>2861</v>
      </c>
      <c r="E2945" s="709">
        <v>40</v>
      </c>
      <c r="F2945" s="707" t="s">
        <v>279</v>
      </c>
      <c r="G2945" s="710" t="s">
        <v>385</v>
      </c>
      <c r="H2945" s="709">
        <v>1</v>
      </c>
      <c r="J2945" s="697"/>
    </row>
    <row r="2946" spans="2:10" x14ac:dyDescent="0.2">
      <c r="B2946" s="707" t="str">
        <f t="shared" si="45"/>
        <v>PIEDRAS NEGRAS, SALINAS</v>
      </c>
      <c r="C2946" s="708">
        <v>94</v>
      </c>
      <c r="D2946" s="707" t="s">
        <v>2862</v>
      </c>
      <c r="E2946" s="709">
        <v>25</v>
      </c>
      <c r="F2946" s="707" t="s">
        <v>165</v>
      </c>
      <c r="G2946" s="710" t="s">
        <v>385</v>
      </c>
      <c r="H2946" s="709">
        <v>1</v>
      </c>
      <c r="J2946" s="697"/>
    </row>
    <row r="2947" spans="2:10" x14ac:dyDescent="0.2">
      <c r="B2947" s="707" t="str">
        <f t="shared" si="45"/>
        <v>PILA MOM, TANCANHUITZ</v>
      </c>
      <c r="C2947" s="708">
        <v>183</v>
      </c>
      <c r="D2947" s="707" t="s">
        <v>2863</v>
      </c>
      <c r="E2947" s="709">
        <v>12</v>
      </c>
      <c r="F2947" s="707" t="s">
        <v>252</v>
      </c>
      <c r="G2947" s="710" t="s">
        <v>385</v>
      </c>
      <c r="H2947" s="709">
        <v>1</v>
      </c>
      <c r="J2947" s="697"/>
    </row>
    <row r="2948" spans="2:10" x14ac:dyDescent="0.2">
      <c r="B2948" s="707" t="str">
        <f t="shared" si="45"/>
        <v>PILAHUEHUEYO, XILITLA</v>
      </c>
      <c r="C2948" s="708">
        <v>123</v>
      </c>
      <c r="D2948" s="707" t="s">
        <v>2864</v>
      </c>
      <c r="E2948" s="709">
        <v>54</v>
      </c>
      <c r="F2948" s="707" t="s">
        <v>326</v>
      </c>
      <c r="G2948" s="710" t="s">
        <v>385</v>
      </c>
      <c r="H2948" s="709">
        <v>1</v>
      </c>
      <c r="J2948" s="697"/>
    </row>
    <row r="2949" spans="2:10" x14ac:dyDescent="0.2">
      <c r="B2949" s="707" t="str">
        <f t="shared" si="45"/>
        <v>PILAR DE GUADALUPE, ZARAGOZA</v>
      </c>
      <c r="C2949" s="708">
        <v>140</v>
      </c>
      <c r="D2949" s="707" t="s">
        <v>2865</v>
      </c>
      <c r="E2949" s="709">
        <v>55</v>
      </c>
      <c r="F2949" s="707" t="s">
        <v>476</v>
      </c>
      <c r="G2949" s="710" t="s">
        <v>385</v>
      </c>
      <c r="H2949" s="709">
        <v>1</v>
      </c>
      <c r="J2949" s="697"/>
    </row>
    <row r="2950" spans="2:10" x14ac:dyDescent="0.2">
      <c r="B2950" s="707" t="str">
        <f t="shared" ref="B2950:B3013" si="46">CONCATENATE(D2950,","," ",F2950)</f>
        <v>PILATENO, XILITLA</v>
      </c>
      <c r="C2950" s="708">
        <v>46</v>
      </c>
      <c r="D2950" s="707" t="s">
        <v>2866</v>
      </c>
      <c r="E2950" s="709">
        <v>54</v>
      </c>
      <c r="F2950" s="707" t="s">
        <v>326</v>
      </c>
      <c r="G2950" s="710" t="s">
        <v>385</v>
      </c>
      <c r="H2950" s="709">
        <v>1</v>
      </c>
      <c r="J2950" s="697"/>
    </row>
    <row r="2951" spans="2:10" x14ac:dyDescent="0.2">
      <c r="B2951" s="707" t="str">
        <f t="shared" si="46"/>
        <v>PILAXTLA, MATLAPA</v>
      </c>
      <c r="C2951" s="708">
        <v>69</v>
      </c>
      <c r="D2951" s="707" t="s">
        <v>2867</v>
      </c>
      <c r="E2951" s="709">
        <v>57</v>
      </c>
      <c r="F2951" s="707" t="s">
        <v>206</v>
      </c>
      <c r="G2951" s="710" t="s">
        <v>385</v>
      </c>
      <c r="H2951" s="709">
        <v>1</v>
      </c>
      <c r="J2951" s="697"/>
    </row>
    <row r="2952" spans="2:10" x14ac:dyDescent="0.2">
      <c r="B2952" s="707" t="str">
        <f t="shared" si="46"/>
        <v>PILCHAPULHUACÁN, TAMAZUNCHALE</v>
      </c>
      <c r="C2952" s="708">
        <v>319</v>
      </c>
      <c r="D2952" s="707" t="s">
        <v>2868</v>
      </c>
      <c r="E2952" s="709">
        <v>37</v>
      </c>
      <c r="F2952" s="707" t="s">
        <v>262</v>
      </c>
      <c r="G2952" s="710" t="s">
        <v>385</v>
      </c>
      <c r="H2952" s="709">
        <v>1</v>
      </c>
      <c r="J2952" s="697"/>
    </row>
    <row r="2953" spans="2:10" x14ac:dyDescent="0.2">
      <c r="B2953" s="707" t="str">
        <f t="shared" si="46"/>
        <v>PILVEGA ATLAMAXÁTL, MATLAPA</v>
      </c>
      <c r="C2953" s="708">
        <v>52</v>
      </c>
      <c r="D2953" s="707" t="s">
        <v>2869</v>
      </c>
      <c r="E2953" s="709">
        <v>57</v>
      </c>
      <c r="F2953" s="707" t="s">
        <v>206</v>
      </c>
      <c r="G2953" s="710" t="s">
        <v>385</v>
      </c>
      <c r="H2953" s="709">
        <v>1</v>
      </c>
      <c r="J2953" s="697"/>
    </row>
    <row r="2954" spans="2:10" x14ac:dyDescent="0.2">
      <c r="B2954" s="707" t="str">
        <f t="shared" si="46"/>
        <v>PINALITO, SANTA MARÍA DEL RÍO</v>
      </c>
      <c r="C2954" s="708">
        <v>192</v>
      </c>
      <c r="D2954" s="707" t="s">
        <v>2870</v>
      </c>
      <c r="E2954" s="709">
        <v>32</v>
      </c>
      <c r="F2954" s="707" t="s">
        <v>257</v>
      </c>
      <c r="G2954" s="710" t="s">
        <v>385</v>
      </c>
      <c r="H2954" s="709">
        <v>1</v>
      </c>
      <c r="J2954" s="697"/>
    </row>
    <row r="2955" spans="2:10" x14ac:dyDescent="0.2">
      <c r="B2955" s="707" t="str">
        <f t="shared" si="46"/>
        <v>PINIHUAN (RÍO PINIHUAN), LAGUNILLAS</v>
      </c>
      <c r="C2955" s="708">
        <v>32</v>
      </c>
      <c r="D2955" s="707" t="s">
        <v>2871</v>
      </c>
      <c r="E2955" s="709">
        <v>19</v>
      </c>
      <c r="F2955" s="707" t="s">
        <v>200</v>
      </c>
      <c r="G2955" s="710" t="s">
        <v>385</v>
      </c>
      <c r="H2955" s="709">
        <v>1</v>
      </c>
      <c r="J2955" s="697"/>
    </row>
    <row r="2956" spans="2:10" x14ac:dyDescent="0.2">
      <c r="B2956" s="707" t="str">
        <f t="shared" si="46"/>
        <v>PINITOS DOS, EBANO</v>
      </c>
      <c r="C2956" s="708">
        <v>118</v>
      </c>
      <c r="D2956" s="707" t="s">
        <v>2872</v>
      </c>
      <c r="E2956" s="709">
        <v>16</v>
      </c>
      <c r="F2956" s="707" t="s">
        <v>188</v>
      </c>
      <c r="G2956" s="710" t="s">
        <v>385</v>
      </c>
      <c r="H2956" s="709">
        <v>1</v>
      </c>
      <c r="J2956" s="697"/>
    </row>
    <row r="2957" spans="2:10" x14ac:dyDescent="0.2">
      <c r="B2957" s="707" t="str">
        <f t="shared" si="46"/>
        <v>PITAGIO, SAN MARTÍN CHALCHICUAUTLA</v>
      </c>
      <c r="C2957" s="708">
        <v>64</v>
      </c>
      <c r="D2957" s="707" t="s">
        <v>2873</v>
      </c>
      <c r="E2957" s="709">
        <v>29</v>
      </c>
      <c r="F2957" s="707" t="s">
        <v>242</v>
      </c>
      <c r="G2957" s="710" t="s">
        <v>385</v>
      </c>
      <c r="H2957" s="709">
        <v>1</v>
      </c>
      <c r="J2957" s="697"/>
    </row>
    <row r="2958" spans="2:10" x14ac:dyDescent="0.2">
      <c r="B2958" s="707" t="str">
        <f t="shared" si="46"/>
        <v>PITZÓATL, XILITLA</v>
      </c>
      <c r="C2958" s="708">
        <v>47</v>
      </c>
      <c r="D2958" s="707" t="s">
        <v>2874</v>
      </c>
      <c r="E2958" s="709">
        <v>54</v>
      </c>
      <c r="F2958" s="707" t="s">
        <v>326</v>
      </c>
      <c r="G2958" s="710" t="s">
        <v>385</v>
      </c>
      <c r="H2958" s="709">
        <v>1</v>
      </c>
      <c r="J2958" s="697"/>
    </row>
    <row r="2959" spans="2:10" x14ac:dyDescent="0.2">
      <c r="B2959" s="707" t="str">
        <f t="shared" si="46"/>
        <v>PITZOTEYO, MATLAPA</v>
      </c>
      <c r="C2959" s="708">
        <v>22</v>
      </c>
      <c r="D2959" s="707" t="s">
        <v>2875</v>
      </c>
      <c r="E2959" s="709">
        <v>57</v>
      </c>
      <c r="F2959" s="707" t="s">
        <v>206</v>
      </c>
      <c r="G2959" s="710" t="s">
        <v>385</v>
      </c>
      <c r="H2959" s="709">
        <v>1</v>
      </c>
      <c r="J2959" s="697"/>
    </row>
    <row r="2960" spans="2:10" x14ac:dyDescent="0.2">
      <c r="B2960" s="707" t="str">
        <f t="shared" si="46"/>
        <v>PLAN DE IGUALA, EBANO</v>
      </c>
      <c r="C2960" s="708">
        <v>22</v>
      </c>
      <c r="D2960" s="707" t="s">
        <v>2876</v>
      </c>
      <c r="E2960" s="709">
        <v>16</v>
      </c>
      <c r="F2960" s="707" t="s">
        <v>188</v>
      </c>
      <c r="G2960" s="710" t="s">
        <v>385</v>
      </c>
      <c r="H2960" s="709">
        <v>1</v>
      </c>
      <c r="J2960" s="697"/>
    </row>
    <row r="2961" spans="2:10" x14ac:dyDescent="0.2">
      <c r="B2961" s="707" t="str">
        <f t="shared" si="46"/>
        <v>PLAN DE JUÁREZ, XILITLA</v>
      </c>
      <c r="C2961" s="708">
        <v>49</v>
      </c>
      <c r="D2961" s="707" t="s">
        <v>2877</v>
      </c>
      <c r="E2961" s="709">
        <v>54</v>
      </c>
      <c r="F2961" s="707" t="s">
        <v>326</v>
      </c>
      <c r="G2961" s="710" t="s">
        <v>385</v>
      </c>
      <c r="H2961" s="709">
        <v>1</v>
      </c>
      <c r="J2961" s="697"/>
    </row>
    <row r="2962" spans="2:10" x14ac:dyDescent="0.2">
      <c r="B2962" s="707" t="str">
        <f t="shared" si="46"/>
        <v>PLAN DE LOS JOBOS SEGUNDA SECCIÓN, COXCATLÁN</v>
      </c>
      <c r="C2962" s="708">
        <v>77</v>
      </c>
      <c r="D2962" s="707" t="s">
        <v>2878</v>
      </c>
      <c r="E2962" s="709">
        <v>14</v>
      </c>
      <c r="F2962" s="707" t="s">
        <v>185</v>
      </c>
      <c r="G2962" s="710" t="s">
        <v>385</v>
      </c>
      <c r="H2962" s="709">
        <v>1</v>
      </c>
      <c r="J2962" s="697"/>
    </row>
    <row r="2963" spans="2:10" x14ac:dyDescent="0.2">
      <c r="B2963" s="707" t="str">
        <f t="shared" si="46"/>
        <v>PLAN DE SAN JOSÉ, ZARAGOZA</v>
      </c>
      <c r="C2963" s="708">
        <v>194</v>
      </c>
      <c r="D2963" s="707" t="s">
        <v>2879</v>
      </c>
      <c r="E2963" s="709">
        <v>55</v>
      </c>
      <c r="F2963" s="707" t="s">
        <v>476</v>
      </c>
      <c r="G2963" s="710" t="s">
        <v>385</v>
      </c>
      <c r="H2963" s="709">
        <v>1</v>
      </c>
      <c r="J2963" s="697"/>
    </row>
    <row r="2964" spans="2:10" x14ac:dyDescent="0.2">
      <c r="B2964" s="707" t="str">
        <f t="shared" si="46"/>
        <v>PLAN DE SAN LUIS DE BLEDOS, VILLA DE REYES</v>
      </c>
      <c r="C2964" s="708">
        <v>63</v>
      </c>
      <c r="D2964" s="707" t="s">
        <v>2880</v>
      </c>
      <c r="E2964" s="709">
        <v>50</v>
      </c>
      <c r="F2964" s="707" t="s">
        <v>208</v>
      </c>
      <c r="G2964" s="710" t="s">
        <v>385</v>
      </c>
      <c r="H2964" s="709">
        <v>1</v>
      </c>
      <c r="J2964" s="697"/>
    </row>
    <row r="2965" spans="2:10" x14ac:dyDescent="0.2">
      <c r="B2965" s="707" t="str">
        <f t="shared" si="46"/>
        <v>PLAN DE SANTO DOMINGO (LOS CHÁVEZ), SANTA CATARINA</v>
      </c>
      <c r="C2965" s="708">
        <v>59</v>
      </c>
      <c r="D2965" s="707" t="s">
        <v>2881</v>
      </c>
      <c r="E2965" s="709">
        <v>31</v>
      </c>
      <c r="F2965" s="707" t="s">
        <v>254</v>
      </c>
      <c r="G2965" s="710" t="s">
        <v>385</v>
      </c>
      <c r="H2965" s="709">
        <v>1</v>
      </c>
      <c r="J2965" s="697"/>
    </row>
    <row r="2966" spans="2:10" x14ac:dyDescent="0.2">
      <c r="B2966" s="707" t="str">
        <f t="shared" si="46"/>
        <v>PLAN DE SANTO DOMINGO, SANTA CATARINA</v>
      </c>
      <c r="C2966" s="708">
        <v>114</v>
      </c>
      <c r="D2966" s="707" t="s">
        <v>2882</v>
      </c>
      <c r="E2966" s="709">
        <v>31</v>
      </c>
      <c r="F2966" s="707" t="s">
        <v>254</v>
      </c>
      <c r="G2966" s="710" t="s">
        <v>385</v>
      </c>
      <c r="H2966" s="709">
        <v>1</v>
      </c>
      <c r="J2966" s="697"/>
    </row>
    <row r="2967" spans="2:10" x14ac:dyDescent="0.2">
      <c r="B2967" s="707" t="str">
        <f t="shared" si="46"/>
        <v>PLANTA DEL CARMEN (EL OCHO), CERRO DE SAN PEDRO</v>
      </c>
      <c r="C2967" s="708">
        <v>20</v>
      </c>
      <c r="D2967" s="707" t="s">
        <v>2883</v>
      </c>
      <c r="E2967" s="709">
        <v>9</v>
      </c>
      <c r="F2967" s="707" t="s">
        <v>162</v>
      </c>
      <c r="G2967" s="710" t="s">
        <v>385</v>
      </c>
      <c r="H2967" s="709">
        <v>1</v>
      </c>
      <c r="J2967" s="697"/>
    </row>
    <row r="2968" spans="2:10" x14ac:dyDescent="0.2">
      <c r="B2968" s="713" t="str">
        <f t="shared" si="46"/>
        <v>PLAZUELA, RIOVERDE</v>
      </c>
      <c r="C2968" s="714">
        <v>63</v>
      </c>
      <c r="D2968" s="713" t="s">
        <v>2884</v>
      </c>
      <c r="E2968" s="715">
        <v>24</v>
      </c>
      <c r="F2968" s="713" t="s">
        <v>175</v>
      </c>
      <c r="G2968" s="716" t="s">
        <v>386</v>
      </c>
      <c r="H2968" s="715">
        <v>2</v>
      </c>
      <c r="J2968" s="697"/>
    </row>
    <row r="2969" spans="2:10" x14ac:dyDescent="0.2">
      <c r="B2969" s="713" t="str">
        <f t="shared" si="46"/>
        <v>POBLAZÓN, CATORCE</v>
      </c>
      <c r="C2969" s="714">
        <v>30</v>
      </c>
      <c r="D2969" s="713" t="s">
        <v>2885</v>
      </c>
      <c r="E2969" s="715">
        <v>6</v>
      </c>
      <c r="F2969" s="713" t="s">
        <v>580</v>
      </c>
      <c r="G2969" s="716" t="s">
        <v>386</v>
      </c>
      <c r="H2969" s="715">
        <v>2</v>
      </c>
      <c r="J2969" s="697"/>
    </row>
    <row r="2970" spans="2:10" x14ac:dyDescent="0.2">
      <c r="B2970" s="707" t="str">
        <f t="shared" si="46"/>
        <v>POCITOS, CHARCAS</v>
      </c>
      <c r="C2970" s="708">
        <v>34</v>
      </c>
      <c r="D2970" s="707" t="s">
        <v>2886</v>
      </c>
      <c r="E2970" s="709">
        <v>15</v>
      </c>
      <c r="F2970" s="707" t="s">
        <v>167</v>
      </c>
      <c r="G2970" s="710" t="s">
        <v>385</v>
      </c>
      <c r="H2970" s="709">
        <v>1</v>
      </c>
      <c r="J2970" s="697"/>
    </row>
    <row r="2971" spans="2:10" x14ac:dyDescent="0.2">
      <c r="B2971" s="707" t="str">
        <f t="shared" si="46"/>
        <v>POKCHICH, SAN ANTONIO</v>
      </c>
      <c r="C2971" s="708">
        <v>6</v>
      </c>
      <c r="D2971" s="707" t="s">
        <v>2887</v>
      </c>
      <c r="E2971" s="709">
        <v>26</v>
      </c>
      <c r="F2971" s="707" t="s">
        <v>230</v>
      </c>
      <c r="G2971" s="710" t="s">
        <v>385</v>
      </c>
      <c r="H2971" s="709">
        <v>1</v>
      </c>
      <c r="J2971" s="697"/>
    </row>
    <row r="2972" spans="2:10" x14ac:dyDescent="0.2">
      <c r="B2972" s="707" t="str">
        <f t="shared" si="46"/>
        <v>POLLITOS, MEXQUITIC DE CARMONA</v>
      </c>
      <c r="C2972" s="708">
        <v>105</v>
      </c>
      <c r="D2972" s="707" t="s">
        <v>2888</v>
      </c>
      <c r="E2972" s="709">
        <v>21</v>
      </c>
      <c r="F2972" s="707" t="s">
        <v>209</v>
      </c>
      <c r="G2972" s="710" t="s">
        <v>385</v>
      </c>
      <c r="H2972" s="709">
        <v>1</v>
      </c>
      <c r="J2972" s="697"/>
    </row>
    <row r="2973" spans="2:10" x14ac:dyDescent="0.2">
      <c r="B2973" s="707" t="str">
        <f t="shared" si="46"/>
        <v>POLOCOTE DE ABAJO (POLOCOTILLO), VENADO</v>
      </c>
      <c r="C2973" s="708">
        <v>71</v>
      </c>
      <c r="D2973" s="707" t="s">
        <v>2889</v>
      </c>
      <c r="E2973" s="709">
        <v>45</v>
      </c>
      <c r="F2973" s="707" t="s">
        <v>303</v>
      </c>
      <c r="G2973" s="710" t="s">
        <v>385</v>
      </c>
      <c r="H2973" s="709">
        <v>1</v>
      </c>
      <c r="J2973" s="697"/>
    </row>
    <row r="2974" spans="2:10" x14ac:dyDescent="0.2">
      <c r="B2974" s="707" t="str">
        <f t="shared" si="46"/>
        <v>POLOCOTE DE ARRIBA, VENADO</v>
      </c>
      <c r="C2974" s="708">
        <v>37</v>
      </c>
      <c r="D2974" s="707" t="s">
        <v>2890</v>
      </c>
      <c r="E2974" s="709">
        <v>45</v>
      </c>
      <c r="F2974" s="707" t="s">
        <v>303</v>
      </c>
      <c r="G2974" s="710" t="s">
        <v>385</v>
      </c>
      <c r="H2974" s="709">
        <v>1</v>
      </c>
      <c r="J2974" s="697"/>
    </row>
    <row r="2975" spans="2:10" x14ac:dyDescent="0.2">
      <c r="B2975" s="707" t="str">
        <f t="shared" si="46"/>
        <v>POMOCO, AXTLA DE TERRAZAS</v>
      </c>
      <c r="C2975" s="708">
        <v>42</v>
      </c>
      <c r="D2975" s="707" t="s">
        <v>2891</v>
      </c>
      <c r="E2975" s="709">
        <v>53</v>
      </c>
      <c r="F2975" s="707" t="s">
        <v>150</v>
      </c>
      <c r="G2975" s="710" t="s">
        <v>385</v>
      </c>
      <c r="H2975" s="709">
        <v>1</v>
      </c>
      <c r="J2975" s="697"/>
    </row>
    <row r="2976" spans="2:10" x14ac:dyDescent="0.2">
      <c r="B2976" s="707" t="str">
        <f t="shared" si="46"/>
        <v>PONCIANO ARRIAGA, EBANO</v>
      </c>
      <c r="C2976" s="708">
        <v>91</v>
      </c>
      <c r="D2976" s="707" t="s">
        <v>2892</v>
      </c>
      <c r="E2976" s="709">
        <v>16</v>
      </c>
      <c r="F2976" s="707" t="s">
        <v>188</v>
      </c>
      <c r="G2976" s="710" t="s">
        <v>385</v>
      </c>
      <c r="H2976" s="709">
        <v>1</v>
      </c>
      <c r="J2976" s="697"/>
    </row>
    <row r="2977" spans="2:10" x14ac:dyDescent="0.2">
      <c r="B2977" s="713" t="str">
        <f t="shared" si="46"/>
        <v>PORTEZUELO, CERRO DE SAN PEDRO</v>
      </c>
      <c r="C2977" s="714">
        <v>8</v>
      </c>
      <c r="D2977" s="713" t="s">
        <v>2893</v>
      </c>
      <c r="E2977" s="715">
        <v>9</v>
      </c>
      <c r="F2977" s="713" t="s">
        <v>162</v>
      </c>
      <c r="G2977" s="716" t="s">
        <v>387</v>
      </c>
      <c r="H2977" s="715">
        <v>3</v>
      </c>
      <c r="J2977" s="697"/>
    </row>
    <row r="2978" spans="2:10" x14ac:dyDescent="0.2">
      <c r="B2978" s="707" t="str">
        <f t="shared" si="46"/>
        <v>PORVENIR, TAMASOPO</v>
      </c>
      <c r="C2978" s="708">
        <v>274</v>
      </c>
      <c r="D2978" s="707" t="s">
        <v>2894</v>
      </c>
      <c r="E2978" s="709">
        <v>36</v>
      </c>
      <c r="F2978" s="707" t="s">
        <v>259</v>
      </c>
      <c r="G2978" s="710" t="s">
        <v>385</v>
      </c>
      <c r="H2978" s="709">
        <v>1</v>
      </c>
      <c r="J2978" s="697"/>
    </row>
    <row r="2979" spans="2:10" x14ac:dyDescent="0.2">
      <c r="B2979" s="707" t="str">
        <f t="shared" si="46"/>
        <v>POTRERILLO DE VIRU, SANTA MARÍA DEL RÍO</v>
      </c>
      <c r="C2979" s="708">
        <v>357</v>
      </c>
      <c r="D2979" s="707" t="s">
        <v>2895</v>
      </c>
      <c r="E2979" s="709">
        <v>32</v>
      </c>
      <c r="F2979" s="707" t="s">
        <v>257</v>
      </c>
      <c r="G2979" s="710" t="s">
        <v>385</v>
      </c>
      <c r="H2979" s="709">
        <v>1</v>
      </c>
      <c r="J2979" s="697"/>
    </row>
    <row r="2980" spans="2:10" x14ac:dyDescent="0.2">
      <c r="B2980" s="707" t="str">
        <f t="shared" si="46"/>
        <v>POTRERILLO, ZARAGOZA</v>
      </c>
      <c r="C2980" s="708">
        <v>67</v>
      </c>
      <c r="D2980" s="707" t="s">
        <v>2896</v>
      </c>
      <c r="E2980" s="709">
        <v>55</v>
      </c>
      <c r="F2980" s="707" t="s">
        <v>476</v>
      </c>
      <c r="G2980" s="710" t="s">
        <v>385</v>
      </c>
      <c r="H2980" s="709">
        <v>1</v>
      </c>
      <c r="J2980" s="697"/>
    </row>
    <row r="2981" spans="2:10" x14ac:dyDescent="0.2">
      <c r="B2981" s="707" t="str">
        <f t="shared" si="46"/>
        <v>POTRERILLOS, AHUALULCO</v>
      </c>
      <c r="C2981" s="708">
        <v>30</v>
      </c>
      <c r="D2981" s="707" t="s">
        <v>2897</v>
      </c>
      <c r="E2981" s="709">
        <v>1</v>
      </c>
      <c r="F2981" s="707" t="s">
        <v>202</v>
      </c>
      <c r="G2981" s="710" t="s">
        <v>385</v>
      </c>
      <c r="H2981" s="709">
        <v>1</v>
      </c>
      <c r="J2981" s="697"/>
    </row>
    <row r="2982" spans="2:10" x14ac:dyDescent="0.2">
      <c r="B2982" s="707" t="str">
        <f t="shared" si="46"/>
        <v>POTRERILLOS, CATORCE</v>
      </c>
      <c r="C2982" s="708">
        <v>31</v>
      </c>
      <c r="D2982" s="707" t="s">
        <v>2897</v>
      </c>
      <c r="E2982" s="709">
        <v>6</v>
      </c>
      <c r="F2982" s="707" t="s">
        <v>580</v>
      </c>
      <c r="G2982" s="710" t="s">
        <v>385</v>
      </c>
      <c r="H2982" s="709">
        <v>1</v>
      </c>
      <c r="J2982" s="697"/>
    </row>
    <row r="2983" spans="2:10" x14ac:dyDescent="0.2">
      <c r="B2983" s="707" t="str">
        <f t="shared" si="46"/>
        <v>POTRERILLOS, TAMASOPO</v>
      </c>
      <c r="C2983" s="708">
        <v>44</v>
      </c>
      <c r="D2983" s="707" t="s">
        <v>2897</v>
      </c>
      <c r="E2983" s="709">
        <v>36</v>
      </c>
      <c r="F2983" s="707" t="s">
        <v>259</v>
      </c>
      <c r="G2983" s="710" t="s">
        <v>385</v>
      </c>
      <c r="H2983" s="709">
        <v>1</v>
      </c>
      <c r="J2983" s="697"/>
    </row>
    <row r="2984" spans="2:10" x14ac:dyDescent="0.2">
      <c r="B2984" s="707" t="str">
        <f t="shared" si="46"/>
        <v>POTRERILLOS, XILITLA</v>
      </c>
      <c r="C2984" s="708">
        <v>52</v>
      </c>
      <c r="D2984" s="707" t="s">
        <v>2897</v>
      </c>
      <c r="E2984" s="709">
        <v>54</v>
      </c>
      <c r="F2984" s="707" t="s">
        <v>326</v>
      </c>
      <c r="G2984" s="710" t="s">
        <v>385</v>
      </c>
      <c r="H2984" s="709">
        <v>1</v>
      </c>
      <c r="J2984" s="697"/>
    </row>
    <row r="2985" spans="2:10" x14ac:dyDescent="0.2">
      <c r="B2985" s="707" t="str">
        <f t="shared" si="46"/>
        <v>POTRERITOS DE LOS LLANOS, CIUDAD DEL MAÍZ</v>
      </c>
      <c r="C2985" s="708">
        <v>73</v>
      </c>
      <c r="D2985" s="707" t="s">
        <v>2898</v>
      </c>
      <c r="E2985" s="709">
        <v>10</v>
      </c>
      <c r="F2985" s="707" t="s">
        <v>172</v>
      </c>
      <c r="G2985" s="710" t="s">
        <v>385</v>
      </c>
      <c r="H2985" s="709">
        <v>1</v>
      </c>
      <c r="J2985" s="697"/>
    </row>
    <row r="2986" spans="2:10" x14ac:dyDescent="0.2">
      <c r="B2986" s="707" t="str">
        <f t="shared" si="46"/>
        <v>POTRERITOS, GUADALCÁZAR</v>
      </c>
      <c r="C2986" s="708">
        <v>37</v>
      </c>
      <c r="D2986" s="707" t="s">
        <v>2899</v>
      </c>
      <c r="E2986" s="709">
        <v>17</v>
      </c>
      <c r="F2986" s="707" t="s">
        <v>193</v>
      </c>
      <c r="G2986" s="710" t="s">
        <v>385</v>
      </c>
      <c r="H2986" s="709">
        <v>1</v>
      </c>
      <c r="J2986" s="697"/>
    </row>
    <row r="2987" spans="2:10" x14ac:dyDescent="0.2">
      <c r="B2987" s="707" t="str">
        <f t="shared" si="46"/>
        <v>POTRERO DE ADENTRO, SOLEDAD DE GRACIANO SÁNCHEZ</v>
      </c>
      <c r="C2987" s="708">
        <v>50</v>
      </c>
      <c r="D2987" s="707" t="s">
        <v>2900</v>
      </c>
      <c r="E2987" s="709">
        <v>35</v>
      </c>
      <c r="F2987" s="707" t="s">
        <v>264</v>
      </c>
      <c r="G2987" s="710" t="s">
        <v>385</v>
      </c>
      <c r="H2987" s="709">
        <v>1</v>
      </c>
      <c r="J2987" s="697"/>
    </row>
    <row r="2988" spans="2:10" x14ac:dyDescent="0.2">
      <c r="B2988" s="707" t="str">
        <f t="shared" si="46"/>
        <v>POTRERO DE CALDERA VIEJA, CIUDAD FERNÁNDEZ</v>
      </c>
      <c r="C2988" s="708">
        <v>104</v>
      </c>
      <c r="D2988" s="707" t="s">
        <v>2901</v>
      </c>
      <c r="E2988" s="709">
        <v>11</v>
      </c>
      <c r="F2988" s="707" t="s">
        <v>177</v>
      </c>
      <c r="G2988" s="710" t="s">
        <v>385</v>
      </c>
      <c r="H2988" s="709">
        <v>1</v>
      </c>
      <c r="J2988" s="697"/>
    </row>
    <row r="2989" spans="2:10" x14ac:dyDescent="0.2">
      <c r="B2989" s="707" t="str">
        <f t="shared" si="46"/>
        <v>POTRERO DE LOS CASTILLO, SAN NICOLÁS TOLENTINO</v>
      </c>
      <c r="C2989" s="708">
        <v>35</v>
      </c>
      <c r="D2989" s="707" t="s">
        <v>2902</v>
      </c>
      <c r="E2989" s="709">
        <v>30</v>
      </c>
      <c r="F2989" s="707" t="s">
        <v>246</v>
      </c>
      <c r="G2989" s="710" t="s">
        <v>385</v>
      </c>
      <c r="H2989" s="709">
        <v>1</v>
      </c>
      <c r="J2989" s="697"/>
    </row>
    <row r="2990" spans="2:10" x14ac:dyDescent="0.2">
      <c r="B2990" s="707" t="str">
        <f t="shared" si="46"/>
        <v>POTRERO DE PINEDAS, GUADALCÁZAR</v>
      </c>
      <c r="C2990" s="708">
        <v>38</v>
      </c>
      <c r="D2990" s="707" t="s">
        <v>2903</v>
      </c>
      <c r="E2990" s="709">
        <v>17</v>
      </c>
      <c r="F2990" s="707" t="s">
        <v>193</v>
      </c>
      <c r="G2990" s="710" t="s">
        <v>385</v>
      </c>
      <c r="H2990" s="709">
        <v>1</v>
      </c>
      <c r="J2990" s="697"/>
    </row>
    <row r="2991" spans="2:10" x14ac:dyDescent="0.2">
      <c r="B2991" s="707" t="str">
        <f t="shared" si="46"/>
        <v>POTRERO DE SANTA ANA, CIUDAD FERNÁNDEZ</v>
      </c>
      <c r="C2991" s="708">
        <v>114</v>
      </c>
      <c r="D2991" s="707" t="s">
        <v>2904</v>
      </c>
      <c r="E2991" s="709">
        <v>11</v>
      </c>
      <c r="F2991" s="707" t="s">
        <v>177</v>
      </c>
      <c r="G2991" s="710" t="s">
        <v>385</v>
      </c>
      <c r="H2991" s="709">
        <v>1</v>
      </c>
      <c r="J2991" s="697"/>
    </row>
    <row r="2992" spans="2:10" x14ac:dyDescent="0.2">
      <c r="B2992" s="713" t="str">
        <f t="shared" si="46"/>
        <v>POTRERO DE SANTA ANA, MATEHUALA</v>
      </c>
      <c r="C2992" s="714">
        <v>123</v>
      </c>
      <c r="D2992" s="713" t="s">
        <v>2904</v>
      </c>
      <c r="E2992" s="715">
        <v>20</v>
      </c>
      <c r="F2992" s="713" t="s">
        <v>170</v>
      </c>
      <c r="G2992" s="716" t="s">
        <v>386</v>
      </c>
      <c r="H2992" s="715">
        <v>2</v>
      </c>
      <c r="J2992" s="697"/>
    </row>
    <row r="2993" spans="2:10" x14ac:dyDescent="0.2">
      <c r="B2993" s="707" t="str">
        <f t="shared" si="46"/>
        <v>POTRERO DE SANTA GERTRUDIS, SAN NICOLÁS TOLENTINO</v>
      </c>
      <c r="C2993" s="708">
        <v>37</v>
      </c>
      <c r="D2993" s="707" t="s">
        <v>2905</v>
      </c>
      <c r="E2993" s="709">
        <v>30</v>
      </c>
      <c r="F2993" s="707" t="s">
        <v>246</v>
      </c>
      <c r="G2993" s="710" t="s">
        <v>385</v>
      </c>
      <c r="H2993" s="709">
        <v>1</v>
      </c>
      <c r="J2993" s="697"/>
    </row>
    <row r="2994" spans="2:10" x14ac:dyDescent="0.2">
      <c r="B2994" s="707" t="str">
        <f t="shared" si="46"/>
        <v>POTRERO DEL CARNERO, RAYÓN</v>
      </c>
      <c r="C2994" s="708">
        <v>30</v>
      </c>
      <c r="D2994" s="707" t="s">
        <v>2906</v>
      </c>
      <c r="E2994" s="709">
        <v>23</v>
      </c>
      <c r="F2994" s="707" t="s">
        <v>218</v>
      </c>
      <c r="G2994" s="710" t="s">
        <v>385</v>
      </c>
      <c r="H2994" s="709">
        <v>1</v>
      </c>
      <c r="J2994" s="697"/>
    </row>
    <row r="2995" spans="2:10" x14ac:dyDescent="0.2">
      <c r="B2995" s="707" t="str">
        <f t="shared" si="46"/>
        <v>POTRERO DEL MAYORDOMO, TAMASOPO</v>
      </c>
      <c r="C2995" s="708">
        <v>45</v>
      </c>
      <c r="D2995" s="707" t="s">
        <v>2907</v>
      </c>
      <c r="E2995" s="709">
        <v>36</v>
      </c>
      <c r="F2995" s="707" t="s">
        <v>259</v>
      </c>
      <c r="G2995" s="710" t="s">
        <v>385</v>
      </c>
      <c r="H2995" s="709">
        <v>1</v>
      </c>
      <c r="J2995" s="697"/>
    </row>
    <row r="2996" spans="2:10" x14ac:dyDescent="0.2">
      <c r="B2996" s="707" t="str">
        <f t="shared" si="46"/>
        <v>POTRERO EL ÁLAMO, CIUDAD FERNÁNDEZ</v>
      </c>
      <c r="C2996" s="708">
        <v>175</v>
      </c>
      <c r="D2996" s="707" t="s">
        <v>2908</v>
      </c>
      <c r="E2996" s="709">
        <v>11</v>
      </c>
      <c r="F2996" s="707" t="s">
        <v>177</v>
      </c>
      <c r="G2996" s="710" t="s">
        <v>385</v>
      </c>
      <c r="H2996" s="709">
        <v>1</v>
      </c>
      <c r="J2996" s="697"/>
    </row>
    <row r="2997" spans="2:10" x14ac:dyDescent="0.2">
      <c r="B2997" s="707" t="str">
        <f t="shared" si="46"/>
        <v>POTRERO EL JARAL, CIUDAD FERNÁNDEZ</v>
      </c>
      <c r="C2997" s="708">
        <v>123</v>
      </c>
      <c r="D2997" s="707" t="s">
        <v>2909</v>
      </c>
      <c r="E2997" s="709">
        <v>11</v>
      </c>
      <c r="F2997" s="707" t="s">
        <v>177</v>
      </c>
      <c r="G2997" s="710" t="s">
        <v>385</v>
      </c>
      <c r="H2997" s="709">
        <v>1</v>
      </c>
      <c r="J2997" s="697"/>
    </row>
    <row r="2998" spans="2:10" x14ac:dyDescent="0.2">
      <c r="B2998" s="707" t="str">
        <f t="shared" si="46"/>
        <v>POTRERO EL MAGUEY (OLGA LIDIA MONSIVÁIS), VILLA DE ARISTA</v>
      </c>
      <c r="C2998" s="708">
        <v>144</v>
      </c>
      <c r="D2998" s="707" t="s">
        <v>2910</v>
      </c>
      <c r="E2998" s="709">
        <v>56</v>
      </c>
      <c r="F2998" s="707" t="s">
        <v>308</v>
      </c>
      <c r="G2998" s="710" t="s">
        <v>385</v>
      </c>
      <c r="H2998" s="709">
        <v>1</v>
      </c>
      <c r="J2998" s="697"/>
    </row>
    <row r="2999" spans="2:10" x14ac:dyDescent="0.2">
      <c r="B2999" s="707" t="str">
        <f t="shared" si="46"/>
        <v>POTRERO EL TEPETATE (CERRITO DEL MELÓN), CIUDAD FERNÁNDEZ</v>
      </c>
      <c r="C2999" s="708">
        <v>105</v>
      </c>
      <c r="D2999" s="707" t="s">
        <v>2911</v>
      </c>
      <c r="E2999" s="709">
        <v>11</v>
      </c>
      <c r="F2999" s="707" t="s">
        <v>177</v>
      </c>
      <c r="G2999" s="710" t="s">
        <v>385</v>
      </c>
      <c r="H2999" s="709">
        <v>1</v>
      </c>
      <c r="J2999" s="697"/>
    </row>
    <row r="3000" spans="2:10" x14ac:dyDescent="0.2">
      <c r="B3000" s="707" t="str">
        <f t="shared" si="46"/>
        <v>POTRERO LO DE ACOSTA (MALA NOCHE), CHARCAS</v>
      </c>
      <c r="C3000" s="708">
        <v>171</v>
      </c>
      <c r="D3000" s="707" t="s">
        <v>2912</v>
      </c>
      <c r="E3000" s="709">
        <v>15</v>
      </c>
      <c r="F3000" s="707" t="s">
        <v>167</v>
      </c>
      <c r="G3000" s="710" t="s">
        <v>385</v>
      </c>
      <c r="H3000" s="709">
        <v>1</v>
      </c>
      <c r="J3000" s="697"/>
    </row>
    <row r="3001" spans="2:10" x14ac:dyDescent="0.2">
      <c r="B3001" s="713" t="str">
        <f t="shared" si="46"/>
        <v>POTRERO SAN CRISTÓBAL, CIUDAD FERNÁNDEZ</v>
      </c>
      <c r="C3001" s="714">
        <v>124</v>
      </c>
      <c r="D3001" s="713" t="s">
        <v>2913</v>
      </c>
      <c r="E3001" s="715">
        <v>11</v>
      </c>
      <c r="F3001" s="713" t="s">
        <v>177</v>
      </c>
      <c r="G3001" s="716" t="s">
        <v>386</v>
      </c>
      <c r="H3001" s="715">
        <v>2</v>
      </c>
      <c r="J3001" s="697"/>
    </row>
    <row r="3002" spans="2:10" x14ac:dyDescent="0.2">
      <c r="B3002" s="707" t="str">
        <f t="shared" si="46"/>
        <v>POTRERO SAN JOAQUÍN, CIUDAD FERNÁNDEZ</v>
      </c>
      <c r="C3002" s="708">
        <v>116</v>
      </c>
      <c r="D3002" s="707" t="s">
        <v>2914</v>
      </c>
      <c r="E3002" s="709">
        <v>11</v>
      </c>
      <c r="F3002" s="707" t="s">
        <v>177</v>
      </c>
      <c r="G3002" s="710" t="s">
        <v>385</v>
      </c>
      <c r="H3002" s="709">
        <v>1</v>
      </c>
      <c r="J3002" s="697"/>
    </row>
    <row r="3003" spans="2:10" x14ac:dyDescent="0.2">
      <c r="B3003" s="707" t="str">
        <f t="shared" si="46"/>
        <v>POXANTLA, TAMAZUNCHALE</v>
      </c>
      <c r="C3003" s="708">
        <v>130</v>
      </c>
      <c r="D3003" s="707" t="s">
        <v>2915</v>
      </c>
      <c r="E3003" s="709">
        <v>37</v>
      </c>
      <c r="F3003" s="707" t="s">
        <v>262</v>
      </c>
      <c r="G3003" s="710" t="s">
        <v>385</v>
      </c>
      <c r="H3003" s="709">
        <v>1</v>
      </c>
      <c r="J3003" s="697"/>
    </row>
    <row r="3004" spans="2:10" x14ac:dyDescent="0.2">
      <c r="B3004" s="707" t="str">
        <f t="shared" si="46"/>
        <v>POXOL, TANCANHUITZ</v>
      </c>
      <c r="C3004" s="708">
        <v>186</v>
      </c>
      <c r="D3004" s="707" t="s">
        <v>2916</v>
      </c>
      <c r="E3004" s="709">
        <v>12</v>
      </c>
      <c r="F3004" s="707" t="s">
        <v>252</v>
      </c>
      <c r="G3004" s="710" t="s">
        <v>385</v>
      </c>
      <c r="H3004" s="709">
        <v>1</v>
      </c>
      <c r="J3004" s="697"/>
    </row>
    <row r="3005" spans="2:10" x14ac:dyDescent="0.2">
      <c r="B3005" s="707" t="str">
        <f t="shared" si="46"/>
        <v>POXTLA (LA EMPRESA), XILITLA</v>
      </c>
      <c r="C3005" s="708">
        <v>53</v>
      </c>
      <c r="D3005" s="707" t="s">
        <v>2917</v>
      </c>
      <c r="E3005" s="709">
        <v>54</v>
      </c>
      <c r="F3005" s="707" t="s">
        <v>326</v>
      </c>
      <c r="G3005" s="710" t="s">
        <v>385</v>
      </c>
      <c r="H3005" s="709">
        <v>1</v>
      </c>
      <c r="J3005" s="697"/>
    </row>
    <row r="3006" spans="2:10" x14ac:dyDescent="0.2">
      <c r="B3006" s="707" t="str">
        <f t="shared" si="46"/>
        <v>POXTLA, TAMAZUNCHALE</v>
      </c>
      <c r="C3006" s="708">
        <v>321</v>
      </c>
      <c r="D3006" s="707" t="s">
        <v>2918</v>
      </c>
      <c r="E3006" s="709">
        <v>37</v>
      </c>
      <c r="F3006" s="707" t="s">
        <v>262</v>
      </c>
      <c r="G3006" s="710" t="s">
        <v>385</v>
      </c>
      <c r="H3006" s="709">
        <v>1</v>
      </c>
      <c r="J3006" s="697"/>
    </row>
    <row r="3007" spans="2:10" x14ac:dyDescent="0.2">
      <c r="B3007" s="707" t="str">
        <f t="shared" si="46"/>
        <v>POYQUID, TAMPAMOLÓN CORONA</v>
      </c>
      <c r="C3007" s="708">
        <v>62</v>
      </c>
      <c r="D3007" s="707" t="s">
        <v>2919</v>
      </c>
      <c r="E3007" s="709">
        <v>39</v>
      </c>
      <c r="F3007" s="707" t="s">
        <v>276</v>
      </c>
      <c r="G3007" s="710" t="s">
        <v>385</v>
      </c>
      <c r="H3007" s="709">
        <v>1</v>
      </c>
      <c r="J3007" s="697"/>
    </row>
    <row r="3008" spans="2:10" x14ac:dyDescent="0.2">
      <c r="B3008" s="707" t="str">
        <f t="shared" si="46"/>
        <v>POZA REDONDA, SAN MARTÍN CHALCHICUAUTLA</v>
      </c>
      <c r="C3008" s="708">
        <v>66</v>
      </c>
      <c r="D3008" s="707" t="s">
        <v>2920</v>
      </c>
      <c r="E3008" s="709">
        <v>29</v>
      </c>
      <c r="F3008" s="707" t="s">
        <v>242</v>
      </c>
      <c r="G3008" s="710" t="s">
        <v>385</v>
      </c>
      <c r="H3008" s="709">
        <v>1</v>
      </c>
      <c r="J3008" s="697"/>
    </row>
    <row r="3009" spans="2:10" x14ac:dyDescent="0.2">
      <c r="B3009" s="707" t="str">
        <f t="shared" si="46"/>
        <v>POZAS DE SANTA ANA, GUADALCÁZAR</v>
      </c>
      <c r="C3009" s="708">
        <v>40</v>
      </c>
      <c r="D3009" s="707" t="s">
        <v>2921</v>
      </c>
      <c r="E3009" s="709">
        <v>17</v>
      </c>
      <c r="F3009" s="707" t="s">
        <v>193</v>
      </c>
      <c r="G3009" s="710" t="s">
        <v>385</v>
      </c>
      <c r="H3009" s="709">
        <v>1</v>
      </c>
      <c r="J3009" s="697"/>
    </row>
    <row r="3010" spans="2:10" x14ac:dyDescent="0.2">
      <c r="B3010" s="713" t="str">
        <f t="shared" si="46"/>
        <v>POZO BENDITO, RAYÓN</v>
      </c>
      <c r="C3010" s="714">
        <v>31</v>
      </c>
      <c r="D3010" s="713" t="s">
        <v>2922</v>
      </c>
      <c r="E3010" s="715">
        <v>23</v>
      </c>
      <c r="F3010" s="713" t="s">
        <v>218</v>
      </c>
      <c r="G3010" s="716" t="s">
        <v>386</v>
      </c>
      <c r="H3010" s="715">
        <v>2</v>
      </c>
      <c r="J3010" s="697"/>
    </row>
    <row r="3011" spans="2:10" x14ac:dyDescent="0.2">
      <c r="B3011" s="707" t="str">
        <f t="shared" si="46"/>
        <v>POZO BLANCO II (TANCHAHUIL), SAN ANTONIO</v>
      </c>
      <c r="C3011" s="708">
        <v>92</v>
      </c>
      <c r="D3011" s="707" t="s">
        <v>2923</v>
      </c>
      <c r="E3011" s="709">
        <v>26</v>
      </c>
      <c r="F3011" s="707" t="s">
        <v>230</v>
      </c>
      <c r="G3011" s="710" t="s">
        <v>385</v>
      </c>
      <c r="H3011" s="709">
        <v>1</v>
      </c>
      <c r="J3011" s="697"/>
    </row>
    <row r="3012" spans="2:10" x14ac:dyDescent="0.2">
      <c r="B3012" s="707" t="str">
        <f t="shared" si="46"/>
        <v>POZO BLANCO III (TANCHAHUIL), SAN ANTONIO</v>
      </c>
      <c r="C3012" s="708">
        <v>93</v>
      </c>
      <c r="D3012" s="707" t="s">
        <v>2924</v>
      </c>
      <c r="E3012" s="709">
        <v>26</v>
      </c>
      <c r="F3012" s="707" t="s">
        <v>230</v>
      </c>
      <c r="G3012" s="710" t="s">
        <v>385</v>
      </c>
      <c r="H3012" s="709">
        <v>1</v>
      </c>
      <c r="J3012" s="697"/>
    </row>
    <row r="3013" spans="2:10" x14ac:dyDescent="0.2">
      <c r="B3013" s="707" t="str">
        <f t="shared" si="46"/>
        <v>POZO BLANCO, MOCTEZUMA</v>
      </c>
      <c r="C3013" s="708">
        <v>92</v>
      </c>
      <c r="D3013" s="707" t="s">
        <v>2925</v>
      </c>
      <c r="E3013" s="709">
        <v>22</v>
      </c>
      <c r="F3013" s="707" t="s">
        <v>213</v>
      </c>
      <c r="G3013" s="710" t="s">
        <v>385</v>
      </c>
      <c r="H3013" s="709">
        <v>1</v>
      </c>
      <c r="J3013" s="697"/>
    </row>
    <row r="3014" spans="2:10" x14ac:dyDescent="0.2">
      <c r="B3014" s="707" t="str">
        <f t="shared" ref="B3014:B3077" si="47">CONCATENATE(D3014,","," ",F3014)</f>
        <v>POZO BLANCO, SAN ANTONIO</v>
      </c>
      <c r="C3014" s="708">
        <v>29</v>
      </c>
      <c r="D3014" s="707" t="s">
        <v>2925</v>
      </c>
      <c r="E3014" s="709">
        <v>26</v>
      </c>
      <c r="F3014" s="707" t="s">
        <v>230</v>
      </c>
      <c r="G3014" s="710" t="s">
        <v>385</v>
      </c>
      <c r="H3014" s="709">
        <v>1</v>
      </c>
      <c r="J3014" s="697"/>
    </row>
    <row r="3015" spans="2:10" x14ac:dyDescent="0.2">
      <c r="B3015" s="707" t="str">
        <f t="shared" si="47"/>
        <v>POZO BLANCO, VILLA DE RAMOS</v>
      </c>
      <c r="C3015" s="708">
        <v>27</v>
      </c>
      <c r="D3015" s="707" t="s">
        <v>2925</v>
      </c>
      <c r="E3015" s="709">
        <v>49</v>
      </c>
      <c r="F3015" s="707" t="s">
        <v>216</v>
      </c>
      <c r="G3015" s="710" t="s">
        <v>385</v>
      </c>
      <c r="H3015" s="709">
        <v>1</v>
      </c>
      <c r="J3015" s="697"/>
    </row>
    <row r="3016" spans="2:10" x14ac:dyDescent="0.2">
      <c r="B3016" s="707" t="str">
        <f t="shared" si="47"/>
        <v>POZO COLORADO, GUADALCÁZAR</v>
      </c>
      <c r="C3016" s="708">
        <v>44</v>
      </c>
      <c r="D3016" s="707" t="s">
        <v>2926</v>
      </c>
      <c r="E3016" s="709">
        <v>17</v>
      </c>
      <c r="F3016" s="707" t="s">
        <v>193</v>
      </c>
      <c r="G3016" s="710" t="s">
        <v>385</v>
      </c>
      <c r="H3016" s="709">
        <v>1</v>
      </c>
      <c r="J3016" s="697"/>
    </row>
    <row r="3017" spans="2:10" x14ac:dyDescent="0.2">
      <c r="B3017" s="707" t="str">
        <f t="shared" si="47"/>
        <v>POZO CUATES, TAMASOPO</v>
      </c>
      <c r="C3017" s="708">
        <v>74</v>
      </c>
      <c r="D3017" s="707" t="s">
        <v>2927</v>
      </c>
      <c r="E3017" s="709">
        <v>36</v>
      </c>
      <c r="F3017" s="707" t="s">
        <v>259</v>
      </c>
      <c r="G3017" s="710" t="s">
        <v>385</v>
      </c>
      <c r="H3017" s="709">
        <v>1</v>
      </c>
      <c r="J3017" s="697"/>
    </row>
    <row r="3018" spans="2:10" x14ac:dyDescent="0.2">
      <c r="B3018" s="707" t="str">
        <f t="shared" si="47"/>
        <v>POZO CUATRO BLANCO DE BOCAS, SAN LUIS POTOSÍ</v>
      </c>
      <c r="C3018" s="708">
        <v>374</v>
      </c>
      <c r="D3018" s="707" t="s">
        <v>2928</v>
      </c>
      <c r="E3018" s="709">
        <v>28</v>
      </c>
      <c r="F3018" s="707" t="s">
        <v>239</v>
      </c>
      <c r="G3018" s="710" t="s">
        <v>385</v>
      </c>
      <c r="H3018" s="709">
        <v>1</v>
      </c>
      <c r="J3018" s="697"/>
    </row>
    <row r="3019" spans="2:10" x14ac:dyDescent="0.2">
      <c r="B3019" s="707" t="str">
        <f t="shared" si="47"/>
        <v>POZO DE ACUÑA, GUADALCÁZAR</v>
      </c>
      <c r="C3019" s="708">
        <v>41</v>
      </c>
      <c r="D3019" s="707" t="s">
        <v>2929</v>
      </c>
      <c r="E3019" s="709">
        <v>17</v>
      </c>
      <c r="F3019" s="707" t="s">
        <v>193</v>
      </c>
      <c r="G3019" s="710" t="s">
        <v>385</v>
      </c>
      <c r="H3019" s="709">
        <v>1</v>
      </c>
      <c r="J3019" s="697"/>
    </row>
    <row r="3020" spans="2:10" x14ac:dyDescent="0.2">
      <c r="B3020" s="707" t="str">
        <f t="shared" si="47"/>
        <v>POZO DE MOSCAS, RAYÓN</v>
      </c>
      <c r="C3020" s="708">
        <v>52</v>
      </c>
      <c r="D3020" s="707" t="s">
        <v>2930</v>
      </c>
      <c r="E3020" s="709">
        <v>23</v>
      </c>
      <c r="F3020" s="707" t="s">
        <v>218</v>
      </c>
      <c r="G3020" s="710" t="s">
        <v>385</v>
      </c>
      <c r="H3020" s="709">
        <v>1</v>
      </c>
      <c r="J3020" s="697"/>
    </row>
    <row r="3021" spans="2:10" x14ac:dyDescent="0.2">
      <c r="B3021" s="707" t="str">
        <f t="shared" si="47"/>
        <v>POZO DE SANTA CLARA, MATEHUALA</v>
      </c>
      <c r="C3021" s="708">
        <v>57</v>
      </c>
      <c r="D3021" s="707" t="s">
        <v>2931</v>
      </c>
      <c r="E3021" s="709">
        <v>20</v>
      </c>
      <c r="F3021" s="707" t="s">
        <v>170</v>
      </c>
      <c r="G3021" s="710" t="s">
        <v>385</v>
      </c>
      <c r="H3021" s="709">
        <v>1</v>
      </c>
      <c r="J3021" s="697"/>
    </row>
    <row r="3022" spans="2:10" x14ac:dyDescent="0.2">
      <c r="B3022" s="707" t="str">
        <f t="shared" si="47"/>
        <v>POZO DEL CARMEN, ARMADILLO DE LOS INFANTE</v>
      </c>
      <c r="C3022" s="708">
        <v>37</v>
      </c>
      <c r="D3022" s="707" t="s">
        <v>2932</v>
      </c>
      <c r="E3022" s="709">
        <v>4</v>
      </c>
      <c r="F3022" s="707" t="s">
        <v>148</v>
      </c>
      <c r="G3022" s="710" t="s">
        <v>385</v>
      </c>
      <c r="H3022" s="709">
        <v>1</v>
      </c>
      <c r="J3022" s="697"/>
    </row>
    <row r="3023" spans="2:10" x14ac:dyDescent="0.2">
      <c r="B3023" s="707" t="str">
        <f t="shared" si="47"/>
        <v>POZO DEL CARMEN, MOCTEZUMA</v>
      </c>
      <c r="C3023" s="708">
        <v>93</v>
      </c>
      <c r="D3023" s="707" t="s">
        <v>2932</v>
      </c>
      <c r="E3023" s="709">
        <v>22</v>
      </c>
      <c r="F3023" s="707" t="s">
        <v>213</v>
      </c>
      <c r="G3023" s="710" t="s">
        <v>385</v>
      </c>
      <c r="H3023" s="709">
        <v>1</v>
      </c>
      <c r="J3023" s="697"/>
    </row>
    <row r="3024" spans="2:10" x14ac:dyDescent="0.2">
      <c r="B3024" s="707" t="str">
        <f t="shared" si="47"/>
        <v>POZO DEL SAUZ, TAMASOPO</v>
      </c>
      <c r="C3024" s="708">
        <v>46</v>
      </c>
      <c r="D3024" s="707" t="s">
        <v>2933</v>
      </c>
      <c r="E3024" s="709">
        <v>36</v>
      </c>
      <c r="F3024" s="707" t="s">
        <v>259</v>
      </c>
      <c r="G3024" s="710" t="s">
        <v>385</v>
      </c>
      <c r="H3024" s="709">
        <v>1</v>
      </c>
      <c r="J3024" s="697"/>
    </row>
    <row r="3025" spans="2:10" x14ac:dyDescent="0.2">
      <c r="B3025" s="707" t="str">
        <f t="shared" si="47"/>
        <v>POZO DOS, SAN LUIS POTOSÍ</v>
      </c>
      <c r="C3025" s="708">
        <v>373</v>
      </c>
      <c r="D3025" s="707" t="s">
        <v>2934</v>
      </c>
      <c r="E3025" s="709">
        <v>28</v>
      </c>
      <c r="F3025" s="707" t="s">
        <v>239</v>
      </c>
      <c r="G3025" s="710" t="s">
        <v>385</v>
      </c>
      <c r="H3025" s="709">
        <v>1</v>
      </c>
      <c r="J3025" s="697"/>
    </row>
    <row r="3026" spans="2:10" x14ac:dyDescent="0.2">
      <c r="B3026" s="707" t="str">
        <f t="shared" si="47"/>
        <v>POZO NÚMERO SIETE, VENADO</v>
      </c>
      <c r="C3026" s="708">
        <v>166</v>
      </c>
      <c r="D3026" s="707" t="s">
        <v>2935</v>
      </c>
      <c r="E3026" s="709">
        <v>45</v>
      </c>
      <c r="F3026" s="707" t="s">
        <v>303</v>
      </c>
      <c r="G3026" s="710" t="s">
        <v>385</v>
      </c>
      <c r="H3026" s="709">
        <v>1</v>
      </c>
      <c r="J3026" s="697"/>
    </row>
    <row r="3027" spans="2:10" x14ac:dyDescent="0.2">
      <c r="B3027" s="707" t="str">
        <f t="shared" si="47"/>
        <v>POZO SECO, SALINAS</v>
      </c>
      <c r="C3027" s="708">
        <v>23</v>
      </c>
      <c r="D3027" s="707" t="s">
        <v>2936</v>
      </c>
      <c r="E3027" s="709">
        <v>25</v>
      </c>
      <c r="F3027" s="707" t="s">
        <v>165</v>
      </c>
      <c r="G3027" s="710" t="s">
        <v>385</v>
      </c>
      <c r="H3027" s="709">
        <v>1</v>
      </c>
      <c r="J3027" s="697"/>
    </row>
    <row r="3028" spans="2:10" x14ac:dyDescent="0.2">
      <c r="B3028" s="707" t="str">
        <f t="shared" si="47"/>
        <v>POZO TAPADO, XILITLA</v>
      </c>
      <c r="C3028" s="708">
        <v>262</v>
      </c>
      <c r="D3028" s="707" t="s">
        <v>2937</v>
      </c>
      <c r="E3028" s="709">
        <v>54</v>
      </c>
      <c r="F3028" s="707" t="s">
        <v>326</v>
      </c>
      <c r="G3028" s="710" t="s">
        <v>385</v>
      </c>
      <c r="H3028" s="709">
        <v>1</v>
      </c>
      <c r="J3028" s="697"/>
    </row>
    <row r="3029" spans="2:10" x14ac:dyDescent="0.2">
      <c r="B3029" s="707" t="str">
        <f t="shared" si="47"/>
        <v>POZOS DE MATANZA, MOCTEZUMA</v>
      </c>
      <c r="C3029" s="708">
        <v>94</v>
      </c>
      <c r="D3029" s="707" t="s">
        <v>2938</v>
      </c>
      <c r="E3029" s="709">
        <v>22</v>
      </c>
      <c r="F3029" s="707" t="s">
        <v>213</v>
      </c>
      <c r="G3029" s="710" t="s">
        <v>385</v>
      </c>
      <c r="H3029" s="709">
        <v>1</v>
      </c>
      <c r="J3029" s="697"/>
    </row>
    <row r="3030" spans="2:10" x14ac:dyDescent="0.2">
      <c r="B3030" s="707" t="str">
        <f t="shared" si="47"/>
        <v>POZUELOS, SAN LUIS POTOSÍ</v>
      </c>
      <c r="C3030" s="708">
        <v>391</v>
      </c>
      <c r="D3030" s="707" t="s">
        <v>2939</v>
      </c>
      <c r="E3030" s="709">
        <v>28</v>
      </c>
      <c r="F3030" s="707" t="s">
        <v>239</v>
      </c>
      <c r="G3030" s="710" t="s">
        <v>385</v>
      </c>
      <c r="H3030" s="709">
        <v>1</v>
      </c>
      <c r="J3030" s="697"/>
    </row>
    <row r="3031" spans="2:10" x14ac:dyDescent="0.2">
      <c r="B3031" s="707" t="str">
        <f t="shared" si="47"/>
        <v>PRESA DE CHANCAQUERO, VILLA HIDALGO</v>
      </c>
      <c r="C3031" s="708">
        <v>10</v>
      </c>
      <c r="D3031" s="707" t="s">
        <v>2940</v>
      </c>
      <c r="E3031" s="709">
        <v>51</v>
      </c>
      <c r="F3031" s="707" t="s">
        <v>204</v>
      </c>
      <c r="G3031" s="710" t="s">
        <v>385</v>
      </c>
      <c r="H3031" s="709">
        <v>1</v>
      </c>
      <c r="J3031" s="697"/>
    </row>
    <row r="3032" spans="2:10" x14ac:dyDescent="0.2">
      <c r="B3032" s="707" t="str">
        <f t="shared" si="47"/>
        <v>PRESA DE DOLORES, SANTA MARÍA DEL RÍO</v>
      </c>
      <c r="C3032" s="708">
        <v>201</v>
      </c>
      <c r="D3032" s="707" t="s">
        <v>2941</v>
      </c>
      <c r="E3032" s="709">
        <v>32</v>
      </c>
      <c r="F3032" s="707" t="s">
        <v>257</v>
      </c>
      <c r="G3032" s="710" t="s">
        <v>385</v>
      </c>
      <c r="H3032" s="709">
        <v>1</v>
      </c>
      <c r="J3032" s="697"/>
    </row>
    <row r="3033" spans="2:10" x14ac:dyDescent="0.2">
      <c r="B3033" s="707" t="str">
        <f t="shared" si="47"/>
        <v>PRESA DE GUADALUPE, GUADALCÁZAR</v>
      </c>
      <c r="C3033" s="708">
        <v>42</v>
      </c>
      <c r="D3033" s="707" t="s">
        <v>2942</v>
      </c>
      <c r="E3033" s="709">
        <v>17</v>
      </c>
      <c r="F3033" s="707" t="s">
        <v>193</v>
      </c>
      <c r="G3033" s="710" t="s">
        <v>385</v>
      </c>
      <c r="H3033" s="709">
        <v>1</v>
      </c>
      <c r="J3033" s="697"/>
    </row>
    <row r="3034" spans="2:10" x14ac:dyDescent="0.2">
      <c r="B3034" s="707" t="str">
        <f t="shared" si="47"/>
        <v>PRESA DE LOS AGUACATES, SANTA MARÍA DEL RÍO</v>
      </c>
      <c r="C3034" s="708">
        <v>549</v>
      </c>
      <c r="D3034" s="707" t="s">
        <v>2943</v>
      </c>
      <c r="E3034" s="709">
        <v>32</v>
      </c>
      <c r="F3034" s="707" t="s">
        <v>257</v>
      </c>
      <c r="G3034" s="710" t="s">
        <v>385</v>
      </c>
      <c r="H3034" s="709">
        <v>1</v>
      </c>
      <c r="J3034" s="697"/>
    </row>
    <row r="3035" spans="2:10" x14ac:dyDescent="0.2">
      <c r="B3035" s="707" t="str">
        <f t="shared" si="47"/>
        <v>PRESA DE LOS LIRIOS, MATEHUALA</v>
      </c>
      <c r="C3035" s="708">
        <v>189</v>
      </c>
      <c r="D3035" s="707" t="s">
        <v>2944</v>
      </c>
      <c r="E3035" s="709">
        <v>20</v>
      </c>
      <c r="F3035" s="707" t="s">
        <v>170</v>
      </c>
      <c r="G3035" s="710" t="s">
        <v>385</v>
      </c>
      <c r="H3035" s="709">
        <v>1</v>
      </c>
      <c r="J3035" s="697"/>
    </row>
    <row r="3036" spans="2:10" x14ac:dyDescent="0.2">
      <c r="B3036" s="707" t="str">
        <f t="shared" si="47"/>
        <v>PRESA DE SANTA ANA, VANEGAS</v>
      </c>
      <c r="C3036" s="708">
        <v>10</v>
      </c>
      <c r="D3036" s="707" t="s">
        <v>2945</v>
      </c>
      <c r="E3036" s="709">
        <v>44</v>
      </c>
      <c r="F3036" s="707" t="s">
        <v>298</v>
      </c>
      <c r="G3036" s="710" t="s">
        <v>385</v>
      </c>
      <c r="H3036" s="709">
        <v>1</v>
      </c>
      <c r="J3036" s="697"/>
    </row>
    <row r="3037" spans="2:10" x14ac:dyDescent="0.2">
      <c r="B3037" s="707" t="str">
        <f t="shared" si="47"/>
        <v>PRESA DE SANTA ANA, VILLA DE RAMOS</v>
      </c>
      <c r="C3037" s="708">
        <v>144</v>
      </c>
      <c r="D3037" s="707" t="s">
        <v>2945</v>
      </c>
      <c r="E3037" s="709">
        <v>49</v>
      </c>
      <c r="F3037" s="707" t="s">
        <v>216</v>
      </c>
      <c r="G3037" s="710" t="s">
        <v>385</v>
      </c>
      <c r="H3037" s="709">
        <v>1</v>
      </c>
      <c r="J3037" s="697"/>
    </row>
    <row r="3038" spans="2:10" x14ac:dyDescent="0.2">
      <c r="B3038" s="707" t="str">
        <f t="shared" si="47"/>
        <v>PRESA DE SANTA GERTRUDIS, CHARCAS</v>
      </c>
      <c r="C3038" s="708">
        <v>35</v>
      </c>
      <c r="D3038" s="707" t="s">
        <v>2946</v>
      </c>
      <c r="E3038" s="709">
        <v>15</v>
      </c>
      <c r="F3038" s="707" t="s">
        <v>167</v>
      </c>
      <c r="G3038" s="710" t="s">
        <v>385</v>
      </c>
      <c r="H3038" s="709">
        <v>1</v>
      </c>
      <c r="J3038" s="697"/>
    </row>
    <row r="3039" spans="2:10" x14ac:dyDescent="0.2">
      <c r="B3039" s="707" t="str">
        <f t="shared" si="47"/>
        <v>PRESA DEL CONVENTO, SANTA MARÍA DEL RÍO</v>
      </c>
      <c r="C3039" s="708">
        <v>518</v>
      </c>
      <c r="D3039" s="707" t="s">
        <v>2947</v>
      </c>
      <c r="E3039" s="709">
        <v>32</v>
      </c>
      <c r="F3039" s="707" t="s">
        <v>257</v>
      </c>
      <c r="G3039" s="710" t="s">
        <v>385</v>
      </c>
      <c r="H3039" s="709">
        <v>1</v>
      </c>
      <c r="J3039" s="697"/>
    </row>
    <row r="3040" spans="2:10" x14ac:dyDescent="0.2">
      <c r="B3040" s="707" t="str">
        <f t="shared" si="47"/>
        <v>PRESA DEL ORGANITO, VILLA DE REYES</v>
      </c>
      <c r="C3040" s="708">
        <v>33</v>
      </c>
      <c r="D3040" s="707" t="s">
        <v>2948</v>
      </c>
      <c r="E3040" s="709">
        <v>50</v>
      </c>
      <c r="F3040" s="707" t="s">
        <v>208</v>
      </c>
      <c r="G3040" s="710" t="s">
        <v>385</v>
      </c>
      <c r="H3040" s="709">
        <v>1</v>
      </c>
      <c r="J3040" s="697"/>
    </row>
    <row r="3041" spans="2:10" x14ac:dyDescent="0.2">
      <c r="B3041" s="707" t="str">
        <f t="shared" si="47"/>
        <v>PRESA EL PINTO, GUADALCÁZAR</v>
      </c>
      <c r="C3041" s="708">
        <v>43</v>
      </c>
      <c r="D3041" s="707" t="s">
        <v>2949</v>
      </c>
      <c r="E3041" s="709">
        <v>17</v>
      </c>
      <c r="F3041" s="707" t="s">
        <v>193</v>
      </c>
      <c r="G3041" s="710" t="s">
        <v>385</v>
      </c>
      <c r="H3041" s="709">
        <v>1</v>
      </c>
      <c r="J3041" s="697"/>
    </row>
    <row r="3042" spans="2:10" x14ac:dyDescent="0.2">
      <c r="B3042" s="707" t="str">
        <f t="shared" si="47"/>
        <v>PRESA LA MUÑECA, TIERRA NUEVA</v>
      </c>
      <c r="C3042" s="708">
        <v>190</v>
      </c>
      <c r="D3042" s="707" t="s">
        <v>2950</v>
      </c>
      <c r="E3042" s="709">
        <v>43</v>
      </c>
      <c r="F3042" s="707" t="s">
        <v>293</v>
      </c>
      <c r="G3042" s="710" t="s">
        <v>385</v>
      </c>
      <c r="H3042" s="709">
        <v>1</v>
      </c>
      <c r="J3042" s="697"/>
    </row>
    <row r="3043" spans="2:10" x14ac:dyDescent="0.2">
      <c r="B3043" s="707" t="str">
        <f t="shared" si="47"/>
        <v>PRESA SAN AGUSTÍN, VILLA DE REYES</v>
      </c>
      <c r="C3043" s="708">
        <v>37</v>
      </c>
      <c r="D3043" s="707" t="s">
        <v>2951</v>
      </c>
      <c r="E3043" s="709">
        <v>50</v>
      </c>
      <c r="F3043" s="707" t="s">
        <v>208</v>
      </c>
      <c r="G3043" s="710" t="s">
        <v>385</v>
      </c>
      <c r="H3043" s="709">
        <v>1</v>
      </c>
      <c r="J3043" s="697"/>
    </row>
    <row r="3044" spans="2:10" x14ac:dyDescent="0.2">
      <c r="B3044" s="707" t="str">
        <f t="shared" si="47"/>
        <v>PRESA VERDE, CEDRAL</v>
      </c>
      <c r="C3044" s="708">
        <v>23</v>
      </c>
      <c r="D3044" s="707" t="s">
        <v>2952</v>
      </c>
      <c r="E3044" s="709">
        <v>7</v>
      </c>
      <c r="F3044" s="707" t="s">
        <v>157</v>
      </c>
      <c r="G3044" s="710" t="s">
        <v>385</v>
      </c>
      <c r="H3044" s="709">
        <v>1</v>
      </c>
      <c r="J3044" s="697"/>
    </row>
    <row r="3045" spans="2:10" x14ac:dyDescent="0.2">
      <c r="B3045" s="707" t="str">
        <f t="shared" si="47"/>
        <v>PRESITA DE LA CRUZ, VILLA HIDALGO</v>
      </c>
      <c r="C3045" s="708">
        <v>33</v>
      </c>
      <c r="D3045" s="707" t="s">
        <v>2953</v>
      </c>
      <c r="E3045" s="709">
        <v>51</v>
      </c>
      <c r="F3045" s="707" t="s">
        <v>204</v>
      </c>
      <c r="G3045" s="710" t="s">
        <v>385</v>
      </c>
      <c r="H3045" s="709">
        <v>1</v>
      </c>
      <c r="J3045" s="697"/>
    </row>
    <row r="3046" spans="2:10" x14ac:dyDescent="0.2">
      <c r="B3046" s="707" t="str">
        <f t="shared" si="47"/>
        <v>PRESITA DEL TEPETATE, GUADALCÁZAR</v>
      </c>
      <c r="C3046" s="708">
        <v>97</v>
      </c>
      <c r="D3046" s="707" t="s">
        <v>2954</v>
      </c>
      <c r="E3046" s="709">
        <v>17</v>
      </c>
      <c r="F3046" s="707" t="s">
        <v>193</v>
      </c>
      <c r="G3046" s="710" t="s">
        <v>385</v>
      </c>
      <c r="H3046" s="709">
        <v>1</v>
      </c>
      <c r="J3046" s="697"/>
    </row>
    <row r="3047" spans="2:10" x14ac:dyDescent="0.2">
      <c r="B3047" s="707" t="str">
        <f t="shared" si="47"/>
        <v>PRESITAS, MOCTEZUMA</v>
      </c>
      <c r="C3047" s="708">
        <v>95</v>
      </c>
      <c r="D3047" s="707" t="s">
        <v>2955</v>
      </c>
      <c r="E3047" s="709">
        <v>22</v>
      </c>
      <c r="F3047" s="707" t="s">
        <v>213</v>
      </c>
      <c r="G3047" s="710" t="s">
        <v>385</v>
      </c>
      <c r="H3047" s="709">
        <v>1</v>
      </c>
      <c r="J3047" s="697"/>
    </row>
    <row r="3048" spans="2:10" x14ac:dyDescent="0.2">
      <c r="B3048" s="707" t="str">
        <f t="shared" si="47"/>
        <v>PRIMAVERA, TAMUÍN</v>
      </c>
      <c r="C3048" s="708">
        <v>99</v>
      </c>
      <c r="D3048" s="707" t="s">
        <v>2956</v>
      </c>
      <c r="E3048" s="709">
        <v>40</v>
      </c>
      <c r="F3048" s="707" t="s">
        <v>279</v>
      </c>
      <c r="G3048" s="710" t="s">
        <v>385</v>
      </c>
      <c r="H3048" s="709">
        <v>1</v>
      </c>
      <c r="J3048" s="697"/>
    </row>
    <row r="3049" spans="2:10" x14ac:dyDescent="0.2">
      <c r="B3049" s="707" t="str">
        <f t="shared" si="47"/>
        <v>PRIMER AYUNTAMIENTO (AGUA HEDIONDA), TANLAJÁS</v>
      </c>
      <c r="C3049" s="708">
        <v>148</v>
      </c>
      <c r="D3049" s="707" t="s">
        <v>2957</v>
      </c>
      <c r="E3049" s="709">
        <v>41</v>
      </c>
      <c r="F3049" s="707" t="s">
        <v>285</v>
      </c>
      <c r="G3049" s="710" t="s">
        <v>385</v>
      </c>
      <c r="H3049" s="709">
        <v>1</v>
      </c>
      <c r="J3049" s="697"/>
    </row>
    <row r="3050" spans="2:10" x14ac:dyDescent="0.2">
      <c r="B3050" s="707" t="str">
        <f t="shared" si="47"/>
        <v>PRIMER SUBIDA, TAMPAMOLÓN CORONA</v>
      </c>
      <c r="C3050" s="708">
        <v>214</v>
      </c>
      <c r="D3050" s="707" t="s">
        <v>2958</v>
      </c>
      <c r="E3050" s="709">
        <v>39</v>
      </c>
      <c r="F3050" s="707" t="s">
        <v>276</v>
      </c>
      <c r="G3050" s="710" t="s">
        <v>385</v>
      </c>
      <c r="H3050" s="709">
        <v>1</v>
      </c>
      <c r="J3050" s="697"/>
    </row>
    <row r="3051" spans="2:10" x14ac:dyDescent="0.2">
      <c r="B3051" s="707" t="str">
        <f t="shared" si="47"/>
        <v>PRO AÑO, CHARCAS</v>
      </c>
      <c r="C3051" s="708">
        <v>201</v>
      </c>
      <c r="D3051" s="707" t="s">
        <v>2959</v>
      </c>
      <c r="E3051" s="709">
        <v>15</v>
      </c>
      <c r="F3051" s="707" t="s">
        <v>167</v>
      </c>
      <c r="G3051" s="710" t="s">
        <v>385</v>
      </c>
      <c r="H3051" s="709">
        <v>1</v>
      </c>
      <c r="J3051" s="697"/>
    </row>
    <row r="3052" spans="2:10" x14ac:dyDescent="0.2">
      <c r="B3052" s="707" t="str">
        <f t="shared" si="47"/>
        <v>PROGRESO, CEDRAL</v>
      </c>
      <c r="C3052" s="708">
        <v>62</v>
      </c>
      <c r="D3052" s="707" t="s">
        <v>2960</v>
      </c>
      <c r="E3052" s="709">
        <v>7</v>
      </c>
      <c r="F3052" s="707" t="s">
        <v>157</v>
      </c>
      <c r="G3052" s="710" t="s">
        <v>385</v>
      </c>
      <c r="H3052" s="709">
        <v>1</v>
      </c>
      <c r="J3052" s="697"/>
    </row>
    <row r="3053" spans="2:10" x14ac:dyDescent="0.2">
      <c r="B3053" s="707" t="str">
        <f t="shared" si="47"/>
        <v>PROGRESO, GUADALCÁZAR</v>
      </c>
      <c r="C3053" s="708">
        <v>7</v>
      </c>
      <c r="D3053" s="707" t="s">
        <v>2960</v>
      </c>
      <c r="E3053" s="709">
        <v>17</v>
      </c>
      <c r="F3053" s="707" t="s">
        <v>193</v>
      </c>
      <c r="G3053" s="710" t="s">
        <v>385</v>
      </c>
      <c r="H3053" s="709">
        <v>1</v>
      </c>
      <c r="J3053" s="697"/>
    </row>
    <row r="3054" spans="2:10" x14ac:dyDescent="0.2">
      <c r="B3054" s="707" t="str">
        <f t="shared" si="47"/>
        <v>PROGRESO, RIOVERDE</v>
      </c>
      <c r="C3054" s="708">
        <v>64</v>
      </c>
      <c r="D3054" s="707" t="s">
        <v>2960</v>
      </c>
      <c r="E3054" s="709">
        <v>24</v>
      </c>
      <c r="F3054" s="707" t="s">
        <v>175</v>
      </c>
      <c r="G3054" s="710" t="s">
        <v>385</v>
      </c>
      <c r="H3054" s="709">
        <v>1</v>
      </c>
      <c r="J3054" s="697"/>
    </row>
    <row r="3055" spans="2:10" x14ac:dyDescent="0.2">
      <c r="B3055" s="707" t="str">
        <f t="shared" si="47"/>
        <v>PROVIDENCIA, MOCTEZUMA</v>
      </c>
      <c r="C3055" s="708">
        <v>39</v>
      </c>
      <c r="D3055" s="707" t="s">
        <v>2961</v>
      </c>
      <c r="E3055" s="709">
        <v>22</v>
      </c>
      <c r="F3055" s="707" t="s">
        <v>213</v>
      </c>
      <c r="G3055" s="710" t="s">
        <v>385</v>
      </c>
      <c r="H3055" s="709">
        <v>1</v>
      </c>
      <c r="J3055" s="697"/>
    </row>
    <row r="3056" spans="2:10" x14ac:dyDescent="0.2">
      <c r="B3056" s="713" t="str">
        <f t="shared" si="47"/>
        <v>PROVIDENCIA, SANTO DOMINGO</v>
      </c>
      <c r="C3056" s="714">
        <v>19</v>
      </c>
      <c r="D3056" s="713" t="s">
        <v>2961</v>
      </c>
      <c r="E3056" s="715">
        <v>33</v>
      </c>
      <c r="F3056" s="713" t="s">
        <v>220</v>
      </c>
      <c r="G3056" s="716" t="s">
        <v>387</v>
      </c>
      <c r="H3056" s="715">
        <v>3</v>
      </c>
      <c r="J3056" s="697"/>
    </row>
    <row r="3057" spans="2:10" x14ac:dyDescent="0.2">
      <c r="B3057" s="707" t="str">
        <f t="shared" si="47"/>
        <v>PROVIDENCIA, TAMASOPO</v>
      </c>
      <c r="C3057" s="708">
        <v>47</v>
      </c>
      <c r="D3057" s="707" t="s">
        <v>2961</v>
      </c>
      <c r="E3057" s="709">
        <v>36</v>
      </c>
      <c r="F3057" s="707" t="s">
        <v>259</v>
      </c>
      <c r="G3057" s="710" t="s">
        <v>385</v>
      </c>
      <c r="H3057" s="709">
        <v>1</v>
      </c>
      <c r="J3057" s="697"/>
    </row>
    <row r="3058" spans="2:10" x14ac:dyDescent="0.2">
      <c r="B3058" s="707" t="str">
        <f t="shared" si="47"/>
        <v>PROVIDENCIA, VILLA DE ARRIAGA</v>
      </c>
      <c r="C3058" s="708">
        <v>47</v>
      </c>
      <c r="D3058" s="707" t="s">
        <v>2961</v>
      </c>
      <c r="E3058" s="709">
        <v>46</v>
      </c>
      <c r="F3058" s="707" t="s">
        <v>211</v>
      </c>
      <c r="G3058" s="710" t="s">
        <v>385</v>
      </c>
      <c r="H3058" s="709">
        <v>1</v>
      </c>
      <c r="J3058" s="697"/>
    </row>
    <row r="3059" spans="2:10" x14ac:dyDescent="0.2">
      <c r="B3059" s="707" t="str">
        <f t="shared" si="47"/>
        <v>PUCTÉ, TAMPAMOLÓN CORONA</v>
      </c>
      <c r="C3059" s="708">
        <v>65</v>
      </c>
      <c r="D3059" s="707" t="s">
        <v>2962</v>
      </c>
      <c r="E3059" s="709">
        <v>39</v>
      </c>
      <c r="F3059" s="707" t="s">
        <v>276</v>
      </c>
      <c r="G3059" s="710" t="s">
        <v>385</v>
      </c>
      <c r="H3059" s="709">
        <v>1</v>
      </c>
      <c r="J3059" s="697"/>
    </row>
    <row r="3060" spans="2:10" x14ac:dyDescent="0.2">
      <c r="B3060" s="707" t="str">
        <f t="shared" si="47"/>
        <v>PUENTE ADJUNTAS (EL TEPETATE), CIUDAD FERNÁNDEZ</v>
      </c>
      <c r="C3060" s="708">
        <v>106</v>
      </c>
      <c r="D3060" s="707" t="s">
        <v>2963</v>
      </c>
      <c r="E3060" s="709">
        <v>11</v>
      </c>
      <c r="F3060" s="707" t="s">
        <v>177</v>
      </c>
      <c r="G3060" s="710" t="s">
        <v>385</v>
      </c>
      <c r="H3060" s="709">
        <v>1</v>
      </c>
      <c r="J3060" s="697"/>
    </row>
    <row r="3061" spans="2:10" x14ac:dyDescent="0.2">
      <c r="B3061" s="707" t="str">
        <f t="shared" si="47"/>
        <v>PUENTE DE TIERRA, VILLA DE REYES</v>
      </c>
      <c r="C3061" s="708">
        <v>68</v>
      </c>
      <c r="D3061" s="707" t="s">
        <v>2964</v>
      </c>
      <c r="E3061" s="709">
        <v>50</v>
      </c>
      <c r="F3061" s="707" t="s">
        <v>208</v>
      </c>
      <c r="G3061" s="710" t="s">
        <v>385</v>
      </c>
      <c r="H3061" s="709">
        <v>1</v>
      </c>
      <c r="J3061" s="697"/>
    </row>
    <row r="3062" spans="2:10" x14ac:dyDescent="0.2">
      <c r="B3062" s="707" t="str">
        <f t="shared" si="47"/>
        <v>PUENTE LA ESCONDIDA, RIOVERDE</v>
      </c>
      <c r="C3062" s="708">
        <v>178</v>
      </c>
      <c r="D3062" s="707" t="s">
        <v>2965</v>
      </c>
      <c r="E3062" s="709">
        <v>24</v>
      </c>
      <c r="F3062" s="707" t="s">
        <v>175</v>
      </c>
      <c r="G3062" s="710" t="s">
        <v>385</v>
      </c>
      <c r="H3062" s="709">
        <v>1</v>
      </c>
      <c r="J3062" s="697"/>
    </row>
    <row r="3063" spans="2:10" x14ac:dyDescent="0.2">
      <c r="B3063" s="707" t="str">
        <f t="shared" si="47"/>
        <v>PUERTA DE JESÚS MARÍA (LA ROSITA), GUADALCÁZAR</v>
      </c>
      <c r="C3063" s="708">
        <v>85</v>
      </c>
      <c r="D3063" s="707" t="s">
        <v>2966</v>
      </c>
      <c r="E3063" s="709">
        <v>17</v>
      </c>
      <c r="F3063" s="707" t="s">
        <v>193</v>
      </c>
      <c r="G3063" s="710" t="s">
        <v>385</v>
      </c>
      <c r="H3063" s="709">
        <v>1</v>
      </c>
      <c r="J3063" s="697"/>
    </row>
    <row r="3064" spans="2:10" x14ac:dyDescent="0.2">
      <c r="B3064" s="707" t="str">
        <f t="shared" si="47"/>
        <v>PUERTA DE LAS ANDANAS, ZARAGOZA</v>
      </c>
      <c r="C3064" s="708">
        <v>70</v>
      </c>
      <c r="D3064" s="707" t="s">
        <v>2967</v>
      </c>
      <c r="E3064" s="709">
        <v>55</v>
      </c>
      <c r="F3064" s="707" t="s">
        <v>476</v>
      </c>
      <c r="G3064" s="710" t="s">
        <v>385</v>
      </c>
      <c r="H3064" s="709">
        <v>1</v>
      </c>
      <c r="J3064" s="697"/>
    </row>
    <row r="3065" spans="2:10" x14ac:dyDescent="0.2">
      <c r="B3065" s="707" t="str">
        <f t="shared" si="47"/>
        <v>PUERTA DE LOS TRONCONES, SANTA MARÍA DEL RÍO</v>
      </c>
      <c r="C3065" s="708">
        <v>208</v>
      </c>
      <c r="D3065" s="707" t="s">
        <v>2968</v>
      </c>
      <c r="E3065" s="709">
        <v>32</v>
      </c>
      <c r="F3065" s="707" t="s">
        <v>257</v>
      </c>
      <c r="G3065" s="710" t="s">
        <v>385</v>
      </c>
      <c r="H3065" s="709">
        <v>1</v>
      </c>
      <c r="J3065" s="697"/>
    </row>
    <row r="3066" spans="2:10" x14ac:dyDescent="0.2">
      <c r="B3066" s="707" t="str">
        <f t="shared" si="47"/>
        <v>PUERTA DE TINAJUELA, MEXQUITIC DE CARMONA</v>
      </c>
      <c r="C3066" s="708">
        <v>127</v>
      </c>
      <c r="D3066" s="707" t="s">
        <v>2969</v>
      </c>
      <c r="E3066" s="709">
        <v>21</v>
      </c>
      <c r="F3066" s="707" t="s">
        <v>209</v>
      </c>
      <c r="G3066" s="710" t="s">
        <v>385</v>
      </c>
      <c r="H3066" s="709">
        <v>1</v>
      </c>
      <c r="J3066" s="697"/>
    </row>
    <row r="3067" spans="2:10" x14ac:dyDescent="0.2">
      <c r="B3067" s="707" t="str">
        <f t="shared" si="47"/>
        <v>PUERTA DEL REFUGIO, ARMADILLO DE LOS INFANTE</v>
      </c>
      <c r="C3067" s="708">
        <v>38</v>
      </c>
      <c r="D3067" s="707" t="s">
        <v>2970</v>
      </c>
      <c r="E3067" s="709">
        <v>4</v>
      </c>
      <c r="F3067" s="707" t="s">
        <v>148</v>
      </c>
      <c r="G3067" s="710" t="s">
        <v>385</v>
      </c>
      <c r="H3067" s="709">
        <v>1</v>
      </c>
      <c r="J3067" s="697"/>
    </row>
    <row r="3068" spans="2:10" x14ac:dyDescent="0.2">
      <c r="B3068" s="707" t="str">
        <f t="shared" si="47"/>
        <v>PUERTA DEL REFUGIO, MATEHUALA</v>
      </c>
      <c r="C3068" s="708">
        <v>60</v>
      </c>
      <c r="D3068" s="707" t="s">
        <v>2970</v>
      </c>
      <c r="E3068" s="709">
        <v>20</v>
      </c>
      <c r="F3068" s="707" t="s">
        <v>170</v>
      </c>
      <c r="G3068" s="710" t="s">
        <v>385</v>
      </c>
      <c r="H3068" s="709">
        <v>1</v>
      </c>
      <c r="J3068" s="697"/>
    </row>
    <row r="3069" spans="2:10" x14ac:dyDescent="0.2">
      <c r="B3069" s="707" t="str">
        <f t="shared" si="47"/>
        <v>PUERTA DEL RÍO, VILLA DE GUADALUPE</v>
      </c>
      <c r="C3069" s="708">
        <v>33</v>
      </c>
      <c r="D3069" s="707" t="s">
        <v>2971</v>
      </c>
      <c r="E3069" s="709">
        <v>47</v>
      </c>
      <c r="F3069" s="707" t="s">
        <v>228</v>
      </c>
      <c r="G3069" s="710" t="s">
        <v>385</v>
      </c>
      <c r="H3069" s="709">
        <v>1</v>
      </c>
      <c r="J3069" s="697"/>
    </row>
    <row r="3070" spans="2:10" x14ac:dyDescent="0.2">
      <c r="B3070" s="707" t="str">
        <f t="shared" si="47"/>
        <v>PUERTA DEL RÍO, VILLA JUÁREZ</v>
      </c>
      <c r="C3070" s="708">
        <v>16</v>
      </c>
      <c r="D3070" s="707" t="s">
        <v>2971</v>
      </c>
      <c r="E3070" s="709">
        <v>52</v>
      </c>
      <c r="F3070" s="707" t="s">
        <v>324</v>
      </c>
      <c r="G3070" s="710" t="s">
        <v>385</v>
      </c>
      <c r="H3070" s="709">
        <v>1</v>
      </c>
      <c r="J3070" s="697"/>
    </row>
    <row r="3071" spans="2:10" x14ac:dyDescent="0.2">
      <c r="B3071" s="707" t="str">
        <f t="shared" si="47"/>
        <v>PUERTA DEL SALTO, SANTA CATARINA</v>
      </c>
      <c r="C3071" s="708">
        <v>26</v>
      </c>
      <c r="D3071" s="707" t="s">
        <v>2972</v>
      </c>
      <c r="E3071" s="709">
        <v>31</v>
      </c>
      <c r="F3071" s="707" t="s">
        <v>254</v>
      </c>
      <c r="G3071" s="710" t="s">
        <v>385</v>
      </c>
      <c r="H3071" s="709">
        <v>1</v>
      </c>
      <c r="J3071" s="697"/>
    </row>
    <row r="3072" spans="2:10" x14ac:dyDescent="0.2">
      <c r="B3072" s="707" t="str">
        <f t="shared" si="47"/>
        <v>PUERTA OJO DE LEÓN, CIUDAD DEL MAÍZ</v>
      </c>
      <c r="C3072" s="708">
        <v>74</v>
      </c>
      <c r="D3072" s="707" t="s">
        <v>2973</v>
      </c>
      <c r="E3072" s="709">
        <v>10</v>
      </c>
      <c r="F3072" s="707" t="s">
        <v>172</v>
      </c>
      <c r="G3072" s="710" t="s">
        <v>385</v>
      </c>
      <c r="H3072" s="709">
        <v>1</v>
      </c>
      <c r="J3072" s="697"/>
    </row>
    <row r="3073" spans="2:10" x14ac:dyDescent="0.2">
      <c r="B3073" s="707" t="str">
        <f t="shared" si="47"/>
        <v>PUERTECITO DE TRANCAS, TIERRA NUEVA</v>
      </c>
      <c r="C3073" s="708">
        <v>142</v>
      </c>
      <c r="D3073" s="707" t="s">
        <v>2974</v>
      </c>
      <c r="E3073" s="709">
        <v>43</v>
      </c>
      <c r="F3073" s="707" t="s">
        <v>293</v>
      </c>
      <c r="G3073" s="710" t="s">
        <v>385</v>
      </c>
      <c r="H3073" s="709">
        <v>1</v>
      </c>
      <c r="J3073" s="697"/>
    </row>
    <row r="3074" spans="2:10" x14ac:dyDescent="0.2">
      <c r="B3074" s="707" t="str">
        <f t="shared" si="47"/>
        <v>PUERTECITOS, RAYÓN</v>
      </c>
      <c r="C3074" s="708">
        <v>32</v>
      </c>
      <c r="D3074" s="707" t="s">
        <v>2975</v>
      </c>
      <c r="E3074" s="709">
        <v>23</v>
      </c>
      <c r="F3074" s="707" t="s">
        <v>218</v>
      </c>
      <c r="G3074" s="710" t="s">
        <v>385</v>
      </c>
      <c r="H3074" s="709">
        <v>1</v>
      </c>
      <c r="J3074" s="697"/>
    </row>
    <row r="3075" spans="2:10" x14ac:dyDescent="0.2">
      <c r="B3075" s="707" t="str">
        <f t="shared" si="47"/>
        <v>PUERTO DE BELÉN, XILITLA</v>
      </c>
      <c r="C3075" s="708">
        <v>55</v>
      </c>
      <c r="D3075" s="707" t="s">
        <v>2976</v>
      </c>
      <c r="E3075" s="709">
        <v>54</v>
      </c>
      <c r="F3075" s="707" t="s">
        <v>326</v>
      </c>
      <c r="G3075" s="710" t="s">
        <v>385</v>
      </c>
      <c r="H3075" s="709">
        <v>1</v>
      </c>
      <c r="J3075" s="697"/>
    </row>
    <row r="3076" spans="2:10" x14ac:dyDescent="0.2">
      <c r="B3076" s="707" t="str">
        <f t="shared" si="47"/>
        <v>PUERTO DE DUQUES, AHUALULCO</v>
      </c>
      <c r="C3076" s="708">
        <v>31</v>
      </c>
      <c r="D3076" s="707" t="s">
        <v>2977</v>
      </c>
      <c r="E3076" s="709">
        <v>1</v>
      </c>
      <c r="F3076" s="707" t="s">
        <v>202</v>
      </c>
      <c r="G3076" s="710" t="s">
        <v>385</v>
      </c>
      <c r="H3076" s="709">
        <v>1</v>
      </c>
      <c r="J3076" s="697"/>
    </row>
    <row r="3077" spans="2:10" x14ac:dyDescent="0.2">
      <c r="B3077" s="707" t="str">
        <f t="shared" si="47"/>
        <v>PUERTO DE GUAYMAS, AQUISMÓN</v>
      </c>
      <c r="C3077" s="708">
        <v>129</v>
      </c>
      <c r="D3077" s="707" t="s">
        <v>2978</v>
      </c>
      <c r="E3077" s="709">
        <v>3</v>
      </c>
      <c r="F3077" s="707" t="s">
        <v>146</v>
      </c>
      <c r="G3077" s="710" t="s">
        <v>385</v>
      </c>
      <c r="H3077" s="709">
        <v>1</v>
      </c>
      <c r="J3077" s="697"/>
    </row>
    <row r="3078" spans="2:10" x14ac:dyDescent="0.2">
      <c r="B3078" s="707" t="str">
        <f t="shared" ref="B3078:B3141" si="48">CONCATENATE(D3078,","," ",F3078)</f>
        <v>PUERTO DE LA DESCUBRIDORA, SAN NICOLÁS TOLENTINO</v>
      </c>
      <c r="C3078" s="708">
        <v>51</v>
      </c>
      <c r="D3078" s="707" t="s">
        <v>2979</v>
      </c>
      <c r="E3078" s="709">
        <v>30</v>
      </c>
      <c r="F3078" s="707" t="s">
        <v>246</v>
      </c>
      <c r="G3078" s="710" t="s">
        <v>385</v>
      </c>
      <c r="H3078" s="709">
        <v>1</v>
      </c>
      <c r="J3078" s="697"/>
    </row>
    <row r="3079" spans="2:10" x14ac:dyDescent="0.2">
      <c r="B3079" s="707" t="str">
        <f t="shared" si="48"/>
        <v>PUERTO DE LA JOYA DEL DURAZNO, XILITLA</v>
      </c>
      <c r="C3079" s="708">
        <v>263</v>
      </c>
      <c r="D3079" s="707" t="s">
        <v>2980</v>
      </c>
      <c r="E3079" s="709">
        <v>54</v>
      </c>
      <c r="F3079" s="707" t="s">
        <v>326</v>
      </c>
      <c r="G3079" s="710" t="s">
        <v>385</v>
      </c>
      <c r="H3079" s="709">
        <v>1</v>
      </c>
      <c r="J3079" s="697"/>
    </row>
    <row r="3080" spans="2:10" x14ac:dyDescent="0.2">
      <c r="B3080" s="707" t="str">
        <f t="shared" si="48"/>
        <v>PUERTO DE LA VACA, RIOVERDE</v>
      </c>
      <c r="C3080" s="708">
        <v>243</v>
      </c>
      <c r="D3080" s="707" t="s">
        <v>2981</v>
      </c>
      <c r="E3080" s="709">
        <v>24</v>
      </c>
      <c r="F3080" s="707" t="s">
        <v>175</v>
      </c>
      <c r="G3080" s="710" t="s">
        <v>385</v>
      </c>
      <c r="H3080" s="709">
        <v>1</v>
      </c>
      <c r="J3080" s="697"/>
    </row>
    <row r="3081" spans="2:10" x14ac:dyDescent="0.2">
      <c r="B3081" s="707" t="str">
        <f t="shared" si="48"/>
        <v>PUERTO DE LA VICTORIA, XILITLA</v>
      </c>
      <c r="C3081" s="708">
        <v>56</v>
      </c>
      <c r="D3081" s="707" t="s">
        <v>2982</v>
      </c>
      <c r="E3081" s="709">
        <v>54</v>
      </c>
      <c r="F3081" s="707" t="s">
        <v>326</v>
      </c>
      <c r="G3081" s="710" t="s">
        <v>385</v>
      </c>
      <c r="H3081" s="709">
        <v>1</v>
      </c>
      <c r="J3081" s="697"/>
    </row>
    <row r="3082" spans="2:10" x14ac:dyDescent="0.2">
      <c r="B3082" s="707" t="str">
        <f t="shared" si="48"/>
        <v>PUERTO DE LA YERBABUENA, RIOVERDE</v>
      </c>
      <c r="C3082" s="708">
        <v>99</v>
      </c>
      <c r="D3082" s="707" t="s">
        <v>2983</v>
      </c>
      <c r="E3082" s="709">
        <v>24</v>
      </c>
      <c r="F3082" s="707" t="s">
        <v>175</v>
      </c>
      <c r="G3082" s="710" t="s">
        <v>385</v>
      </c>
      <c r="H3082" s="709">
        <v>1</v>
      </c>
      <c r="J3082" s="697"/>
    </row>
    <row r="3083" spans="2:10" x14ac:dyDescent="0.2">
      <c r="B3083" s="707" t="str">
        <f t="shared" si="48"/>
        <v>PUERTO DE LOBOS, CIUDAD DEL MAÍZ</v>
      </c>
      <c r="C3083" s="708">
        <v>75</v>
      </c>
      <c r="D3083" s="707" t="s">
        <v>2984</v>
      </c>
      <c r="E3083" s="709">
        <v>10</v>
      </c>
      <c r="F3083" s="707" t="s">
        <v>172</v>
      </c>
      <c r="G3083" s="710" t="s">
        <v>385</v>
      </c>
      <c r="H3083" s="709">
        <v>1</v>
      </c>
      <c r="J3083" s="697"/>
    </row>
    <row r="3084" spans="2:10" x14ac:dyDescent="0.2">
      <c r="B3084" s="707" t="str">
        <f t="shared" si="48"/>
        <v>PUERTO DE LOBOS, TIERRA NUEVA</v>
      </c>
      <c r="C3084" s="708">
        <v>132</v>
      </c>
      <c r="D3084" s="707" t="s">
        <v>2984</v>
      </c>
      <c r="E3084" s="709">
        <v>43</v>
      </c>
      <c r="F3084" s="707" t="s">
        <v>293</v>
      </c>
      <c r="G3084" s="710" t="s">
        <v>385</v>
      </c>
      <c r="H3084" s="709">
        <v>1</v>
      </c>
      <c r="J3084" s="697"/>
    </row>
    <row r="3085" spans="2:10" x14ac:dyDescent="0.2">
      <c r="B3085" s="707" t="str">
        <f t="shared" si="48"/>
        <v>PUERTO DE MAGDALENA, VILLA DE GUADALUPE</v>
      </c>
      <c r="C3085" s="708">
        <v>34</v>
      </c>
      <c r="D3085" s="707" t="s">
        <v>2985</v>
      </c>
      <c r="E3085" s="709">
        <v>47</v>
      </c>
      <c r="F3085" s="707" t="s">
        <v>228</v>
      </c>
      <c r="G3085" s="710" t="s">
        <v>385</v>
      </c>
      <c r="H3085" s="709">
        <v>1</v>
      </c>
      <c r="J3085" s="697"/>
    </row>
    <row r="3086" spans="2:10" x14ac:dyDescent="0.2">
      <c r="B3086" s="707" t="str">
        <f t="shared" si="48"/>
        <v>PUERTO DE MARTÍNEZ, RIOVERDE</v>
      </c>
      <c r="C3086" s="708">
        <v>67</v>
      </c>
      <c r="D3086" s="707" t="s">
        <v>2986</v>
      </c>
      <c r="E3086" s="709">
        <v>24</v>
      </c>
      <c r="F3086" s="707" t="s">
        <v>175</v>
      </c>
      <c r="G3086" s="710" t="s">
        <v>385</v>
      </c>
      <c r="H3086" s="709">
        <v>1</v>
      </c>
      <c r="J3086" s="697"/>
    </row>
    <row r="3087" spans="2:10" x14ac:dyDescent="0.2">
      <c r="B3087" s="707" t="str">
        <f t="shared" si="48"/>
        <v>PUERTO DE PALO GORDO, CIUDAD FERNÁNDEZ</v>
      </c>
      <c r="C3087" s="708">
        <v>29</v>
      </c>
      <c r="D3087" s="707" t="s">
        <v>2987</v>
      </c>
      <c r="E3087" s="709">
        <v>11</v>
      </c>
      <c r="F3087" s="707" t="s">
        <v>177</v>
      </c>
      <c r="G3087" s="710" t="s">
        <v>385</v>
      </c>
      <c r="H3087" s="709">
        <v>1</v>
      </c>
      <c r="J3087" s="697"/>
    </row>
    <row r="3088" spans="2:10" x14ac:dyDescent="0.2">
      <c r="B3088" s="707" t="str">
        <f t="shared" si="48"/>
        <v>PUERTO DE PROVIDENCIA, MEXQUITIC DE CARMONA</v>
      </c>
      <c r="C3088" s="708">
        <v>60</v>
      </c>
      <c r="D3088" s="707" t="s">
        <v>2988</v>
      </c>
      <c r="E3088" s="709">
        <v>21</v>
      </c>
      <c r="F3088" s="707" t="s">
        <v>209</v>
      </c>
      <c r="G3088" s="710" t="s">
        <v>385</v>
      </c>
      <c r="H3088" s="709">
        <v>1</v>
      </c>
      <c r="J3088" s="697"/>
    </row>
    <row r="3089" spans="2:10" x14ac:dyDescent="0.2">
      <c r="B3089" s="707" t="str">
        <f t="shared" si="48"/>
        <v>PUERTO DE SAN JOSÉ (EL PUERTO), CERRITOS</v>
      </c>
      <c r="C3089" s="708">
        <v>67</v>
      </c>
      <c r="D3089" s="707" t="s">
        <v>2989</v>
      </c>
      <c r="E3089" s="709">
        <v>8</v>
      </c>
      <c r="F3089" s="707" t="s">
        <v>159</v>
      </c>
      <c r="G3089" s="710" t="s">
        <v>385</v>
      </c>
      <c r="H3089" s="709">
        <v>1</v>
      </c>
      <c r="J3089" s="697"/>
    </row>
    <row r="3090" spans="2:10" x14ac:dyDescent="0.2">
      <c r="B3090" s="707" t="str">
        <f t="shared" si="48"/>
        <v>PUERTO DE SAN JUAN DE DIOS, CIUDAD DEL MAÍZ</v>
      </c>
      <c r="C3090" s="708">
        <v>77</v>
      </c>
      <c r="D3090" s="707" t="s">
        <v>2990</v>
      </c>
      <c r="E3090" s="709">
        <v>10</v>
      </c>
      <c r="F3090" s="707" t="s">
        <v>172</v>
      </c>
      <c r="G3090" s="710" t="s">
        <v>385</v>
      </c>
      <c r="H3090" s="709">
        <v>1</v>
      </c>
      <c r="J3090" s="697"/>
    </row>
    <row r="3091" spans="2:10" x14ac:dyDescent="0.2">
      <c r="B3091" s="707" t="str">
        <f t="shared" si="48"/>
        <v>PUERTO DE TANTZOTZOB, AQUISMÓN</v>
      </c>
      <c r="C3091" s="708">
        <v>114</v>
      </c>
      <c r="D3091" s="707" t="s">
        <v>2991</v>
      </c>
      <c r="E3091" s="709">
        <v>3</v>
      </c>
      <c r="F3091" s="707" t="s">
        <v>146</v>
      </c>
      <c r="G3091" s="710" t="s">
        <v>385</v>
      </c>
      <c r="H3091" s="709">
        <v>1</v>
      </c>
      <c r="J3091" s="697"/>
    </row>
    <row r="3092" spans="2:10" x14ac:dyDescent="0.2">
      <c r="B3092" s="707" t="str">
        <f t="shared" si="48"/>
        <v>PUERTO DE TETÉCUARO, MATEHUALA</v>
      </c>
      <c r="C3092" s="708">
        <v>62</v>
      </c>
      <c r="D3092" s="707" t="s">
        <v>2992</v>
      </c>
      <c r="E3092" s="709">
        <v>20</v>
      </c>
      <c r="F3092" s="707" t="s">
        <v>170</v>
      </c>
      <c r="G3092" s="710" t="s">
        <v>385</v>
      </c>
      <c r="H3092" s="709">
        <v>1</v>
      </c>
      <c r="J3092" s="697"/>
    </row>
    <row r="3093" spans="2:10" x14ac:dyDescent="0.2">
      <c r="B3093" s="707" t="str">
        <f t="shared" si="48"/>
        <v>PUERTO DE VICTORIA, SANTA MARÍA DEL RÍO</v>
      </c>
      <c r="C3093" s="708">
        <v>219</v>
      </c>
      <c r="D3093" s="707" t="s">
        <v>2993</v>
      </c>
      <c r="E3093" s="709">
        <v>32</v>
      </c>
      <c r="F3093" s="707" t="s">
        <v>257</v>
      </c>
      <c r="G3093" s="710" t="s">
        <v>385</v>
      </c>
      <c r="H3093" s="709">
        <v>1</v>
      </c>
      <c r="J3093" s="697"/>
    </row>
    <row r="3094" spans="2:10" x14ac:dyDescent="0.2">
      <c r="B3094" s="707" t="str">
        <f t="shared" si="48"/>
        <v>PUERTO DE ZAMORA, SANTA MARÍA DEL RÍO</v>
      </c>
      <c r="C3094" s="708">
        <v>220</v>
      </c>
      <c r="D3094" s="707" t="s">
        <v>2994</v>
      </c>
      <c r="E3094" s="709">
        <v>32</v>
      </c>
      <c r="F3094" s="707" t="s">
        <v>257</v>
      </c>
      <c r="G3094" s="710" t="s">
        <v>385</v>
      </c>
      <c r="H3094" s="709">
        <v>1</v>
      </c>
      <c r="J3094" s="697"/>
    </row>
    <row r="3095" spans="2:10" x14ac:dyDescent="0.2">
      <c r="B3095" s="707" t="str">
        <f t="shared" si="48"/>
        <v>PUERTO DEL ALCALDE, SANTA MARÍA DEL RÍO</v>
      </c>
      <c r="C3095" s="708">
        <v>520</v>
      </c>
      <c r="D3095" s="707" t="s">
        <v>2995</v>
      </c>
      <c r="E3095" s="709">
        <v>32</v>
      </c>
      <c r="F3095" s="707" t="s">
        <v>257</v>
      </c>
      <c r="G3095" s="710" t="s">
        <v>385</v>
      </c>
      <c r="H3095" s="709">
        <v>1</v>
      </c>
      <c r="J3095" s="697"/>
    </row>
    <row r="3096" spans="2:10" x14ac:dyDescent="0.2">
      <c r="B3096" s="707" t="str">
        <f t="shared" si="48"/>
        <v>PUERTO DEL CHINO, SALINAS</v>
      </c>
      <c r="C3096" s="708">
        <v>25</v>
      </c>
      <c r="D3096" s="707" t="s">
        <v>2996</v>
      </c>
      <c r="E3096" s="709">
        <v>25</v>
      </c>
      <c r="F3096" s="707" t="s">
        <v>165</v>
      </c>
      <c r="G3096" s="710" t="s">
        <v>385</v>
      </c>
      <c r="H3096" s="709">
        <v>1</v>
      </c>
      <c r="J3096" s="697"/>
    </row>
    <row r="3097" spans="2:10" x14ac:dyDescent="0.2">
      <c r="B3097" s="707" t="str">
        <f t="shared" si="48"/>
        <v>PUERTO DEL DURAZNO, XILITLA</v>
      </c>
      <c r="C3097" s="708">
        <v>217</v>
      </c>
      <c r="D3097" s="707" t="s">
        <v>2997</v>
      </c>
      <c r="E3097" s="709">
        <v>54</v>
      </c>
      <c r="F3097" s="707" t="s">
        <v>326</v>
      </c>
      <c r="G3097" s="710" t="s">
        <v>385</v>
      </c>
      <c r="H3097" s="709">
        <v>1</v>
      </c>
      <c r="J3097" s="697"/>
    </row>
    <row r="3098" spans="2:10" x14ac:dyDescent="0.2">
      <c r="B3098" s="707" t="str">
        <f t="shared" si="48"/>
        <v>PUERTO DEL PALMAR, MATEHUALA</v>
      </c>
      <c r="C3098" s="708">
        <v>61</v>
      </c>
      <c r="D3098" s="707" t="s">
        <v>2998</v>
      </c>
      <c r="E3098" s="709">
        <v>20</v>
      </c>
      <c r="F3098" s="707" t="s">
        <v>170</v>
      </c>
      <c r="G3098" s="710" t="s">
        <v>385</v>
      </c>
      <c r="H3098" s="709">
        <v>1</v>
      </c>
      <c r="J3098" s="697"/>
    </row>
    <row r="3099" spans="2:10" x14ac:dyDescent="0.2">
      <c r="B3099" s="707" t="str">
        <f t="shared" si="48"/>
        <v>PUERTO DEL VINO, SANTA MARÍA DEL RÍO</v>
      </c>
      <c r="C3099" s="708">
        <v>316</v>
      </c>
      <c r="D3099" s="707" t="s">
        <v>2999</v>
      </c>
      <c r="E3099" s="709">
        <v>32</v>
      </c>
      <c r="F3099" s="707" t="s">
        <v>257</v>
      </c>
      <c r="G3099" s="710" t="s">
        <v>385</v>
      </c>
      <c r="H3099" s="709">
        <v>1</v>
      </c>
      <c r="J3099" s="697"/>
    </row>
    <row r="3100" spans="2:10" x14ac:dyDescent="0.2">
      <c r="B3100" s="707" t="str">
        <f t="shared" si="48"/>
        <v>PUERTO DEL ZAMANDOQUE, CIUDAD DEL MAÍZ</v>
      </c>
      <c r="C3100" s="708">
        <v>76</v>
      </c>
      <c r="D3100" s="707" t="s">
        <v>3000</v>
      </c>
      <c r="E3100" s="709">
        <v>10</v>
      </c>
      <c r="F3100" s="707" t="s">
        <v>172</v>
      </c>
      <c r="G3100" s="710" t="s">
        <v>385</v>
      </c>
      <c r="H3100" s="709">
        <v>1</v>
      </c>
      <c r="J3100" s="697"/>
    </row>
    <row r="3101" spans="2:10" x14ac:dyDescent="0.2">
      <c r="B3101" s="707" t="str">
        <f t="shared" si="48"/>
        <v>PUERTO ENCINAL, XILITLA</v>
      </c>
      <c r="C3101" s="708">
        <v>218</v>
      </c>
      <c r="D3101" s="707" t="s">
        <v>3001</v>
      </c>
      <c r="E3101" s="709">
        <v>54</v>
      </c>
      <c r="F3101" s="707" t="s">
        <v>326</v>
      </c>
      <c r="G3101" s="710" t="s">
        <v>385</v>
      </c>
      <c r="H3101" s="709">
        <v>1</v>
      </c>
      <c r="J3101" s="697"/>
    </row>
    <row r="3102" spans="2:10" x14ac:dyDescent="0.2">
      <c r="B3102" s="707" t="str">
        <f t="shared" si="48"/>
        <v>PUERTO ESPINO, VILLA DE ARRIAGA</v>
      </c>
      <c r="C3102" s="708">
        <v>55</v>
      </c>
      <c r="D3102" s="707" t="s">
        <v>3002</v>
      </c>
      <c r="E3102" s="709">
        <v>46</v>
      </c>
      <c r="F3102" s="707" t="s">
        <v>211</v>
      </c>
      <c r="G3102" s="710" t="s">
        <v>385</v>
      </c>
      <c r="H3102" s="709">
        <v>1</v>
      </c>
      <c r="J3102" s="697"/>
    </row>
    <row r="3103" spans="2:10" x14ac:dyDescent="0.2">
      <c r="B3103" s="707" t="str">
        <f t="shared" si="48"/>
        <v>PUERTO LA CRUZ, SANTA CATARINA</v>
      </c>
      <c r="C3103" s="708">
        <v>79</v>
      </c>
      <c r="D3103" s="707" t="s">
        <v>3003</v>
      </c>
      <c r="E3103" s="709">
        <v>31</v>
      </c>
      <c r="F3103" s="707" t="s">
        <v>254</v>
      </c>
      <c r="G3103" s="710" t="s">
        <v>385</v>
      </c>
      <c r="H3103" s="709">
        <v>1</v>
      </c>
      <c r="J3103" s="697"/>
    </row>
    <row r="3104" spans="2:10" x14ac:dyDescent="0.2">
      <c r="B3104" s="707" t="str">
        <f t="shared" si="48"/>
        <v>PUERTO LAS FLORES, XILITLA</v>
      </c>
      <c r="C3104" s="708">
        <v>160</v>
      </c>
      <c r="D3104" s="707" t="s">
        <v>3004</v>
      </c>
      <c r="E3104" s="709">
        <v>54</v>
      </c>
      <c r="F3104" s="707" t="s">
        <v>326</v>
      </c>
      <c r="G3104" s="710" t="s">
        <v>385</v>
      </c>
      <c r="H3104" s="709">
        <v>1</v>
      </c>
      <c r="J3104" s="697"/>
    </row>
    <row r="3105" spans="2:10" x14ac:dyDescent="0.2">
      <c r="B3105" s="707" t="str">
        <f t="shared" si="48"/>
        <v>PUERTO TLALETLA, XILITLA</v>
      </c>
      <c r="C3105" s="708">
        <v>80</v>
      </c>
      <c r="D3105" s="707" t="s">
        <v>3005</v>
      </c>
      <c r="E3105" s="709">
        <v>54</v>
      </c>
      <c r="F3105" s="707" t="s">
        <v>326</v>
      </c>
      <c r="G3105" s="710" t="s">
        <v>385</v>
      </c>
      <c r="H3105" s="709">
        <v>1</v>
      </c>
      <c r="J3105" s="697"/>
    </row>
    <row r="3106" spans="2:10" x14ac:dyDescent="0.2">
      <c r="B3106" s="707" t="str">
        <f t="shared" si="48"/>
        <v>PUERTO TRES CRUCES (SAN ANTONIO XALCUAYO UNO), XILITLA</v>
      </c>
      <c r="C3106" s="708">
        <v>161</v>
      </c>
      <c r="D3106" s="707" t="s">
        <v>3006</v>
      </c>
      <c r="E3106" s="709">
        <v>54</v>
      </c>
      <c r="F3106" s="707" t="s">
        <v>326</v>
      </c>
      <c r="G3106" s="710" t="s">
        <v>385</v>
      </c>
      <c r="H3106" s="709">
        <v>1</v>
      </c>
      <c r="J3106" s="697"/>
    </row>
    <row r="3107" spans="2:10" x14ac:dyDescent="0.2">
      <c r="B3107" s="707" t="str">
        <f t="shared" si="48"/>
        <v>PUERTO VERDE, TAMASOPO</v>
      </c>
      <c r="C3107" s="708">
        <v>49</v>
      </c>
      <c r="D3107" s="707" t="s">
        <v>3007</v>
      </c>
      <c r="E3107" s="709">
        <v>36</v>
      </c>
      <c r="F3107" s="707" t="s">
        <v>259</v>
      </c>
      <c r="G3107" s="710" t="s">
        <v>385</v>
      </c>
      <c r="H3107" s="709">
        <v>1</v>
      </c>
      <c r="J3107" s="697"/>
    </row>
    <row r="3108" spans="2:10" x14ac:dyDescent="0.2">
      <c r="B3108" s="707" t="str">
        <f t="shared" si="48"/>
        <v>PUESTECITOS, CIUDAD FERNÁNDEZ</v>
      </c>
      <c r="C3108" s="708">
        <v>35</v>
      </c>
      <c r="D3108" s="707" t="s">
        <v>3008</v>
      </c>
      <c r="E3108" s="709">
        <v>11</v>
      </c>
      <c r="F3108" s="707" t="s">
        <v>177</v>
      </c>
      <c r="G3108" s="710" t="s">
        <v>385</v>
      </c>
      <c r="H3108" s="709">
        <v>1</v>
      </c>
      <c r="J3108" s="697"/>
    </row>
    <row r="3109" spans="2:10" x14ac:dyDescent="0.2">
      <c r="B3109" s="707" t="str">
        <f t="shared" si="48"/>
        <v>PUHUITZÉ, AQUISMÓN</v>
      </c>
      <c r="C3109" s="708">
        <v>24</v>
      </c>
      <c r="D3109" s="707" t="s">
        <v>3009</v>
      </c>
      <c r="E3109" s="709">
        <v>3</v>
      </c>
      <c r="F3109" s="707" t="s">
        <v>146</v>
      </c>
      <c r="G3109" s="710" t="s">
        <v>385</v>
      </c>
      <c r="H3109" s="709">
        <v>1</v>
      </c>
      <c r="J3109" s="697"/>
    </row>
    <row r="3110" spans="2:10" x14ac:dyDescent="0.2">
      <c r="B3110" s="707" t="str">
        <f t="shared" si="48"/>
        <v>PUJAL COY, EBANO</v>
      </c>
      <c r="C3110" s="708">
        <v>5</v>
      </c>
      <c r="D3110" s="707" t="s">
        <v>3010</v>
      </c>
      <c r="E3110" s="709">
        <v>16</v>
      </c>
      <c r="F3110" s="707" t="s">
        <v>188</v>
      </c>
      <c r="G3110" s="710" t="s">
        <v>385</v>
      </c>
      <c r="H3110" s="709">
        <v>1</v>
      </c>
      <c r="J3110" s="697"/>
    </row>
    <row r="3111" spans="2:10" x14ac:dyDescent="0.2">
      <c r="B3111" s="707" t="str">
        <f t="shared" si="48"/>
        <v>PUNCHUMU, TAMPAMOLÓN CORONA</v>
      </c>
      <c r="C3111" s="708">
        <v>69</v>
      </c>
      <c r="D3111" s="707" t="s">
        <v>3011</v>
      </c>
      <c r="E3111" s="709">
        <v>39</v>
      </c>
      <c r="F3111" s="707" t="s">
        <v>276</v>
      </c>
      <c r="G3111" s="710" t="s">
        <v>385</v>
      </c>
      <c r="H3111" s="709">
        <v>1</v>
      </c>
      <c r="J3111" s="697"/>
    </row>
    <row r="3112" spans="2:10" x14ac:dyDescent="0.2">
      <c r="B3112" s="707" t="str">
        <f t="shared" si="48"/>
        <v>PUNTEROS (SAN JOSÉ DE PUNTEROS), SALINAS</v>
      </c>
      <c r="C3112" s="708">
        <v>24</v>
      </c>
      <c r="D3112" s="707" t="s">
        <v>3012</v>
      </c>
      <c r="E3112" s="709">
        <v>25</v>
      </c>
      <c r="F3112" s="707" t="s">
        <v>165</v>
      </c>
      <c r="G3112" s="710" t="s">
        <v>385</v>
      </c>
      <c r="H3112" s="709">
        <v>1</v>
      </c>
      <c r="J3112" s="697"/>
    </row>
    <row r="3113" spans="2:10" x14ac:dyDescent="0.2">
      <c r="B3113" s="707" t="str">
        <f t="shared" si="48"/>
        <v>PUYECAPA, TANCANHUITZ</v>
      </c>
      <c r="C3113" s="708">
        <v>188</v>
      </c>
      <c r="D3113" s="707" t="s">
        <v>3013</v>
      </c>
      <c r="E3113" s="709">
        <v>12</v>
      </c>
      <c r="F3113" s="707" t="s">
        <v>252</v>
      </c>
      <c r="G3113" s="710" t="s">
        <v>385</v>
      </c>
      <c r="H3113" s="709">
        <v>1</v>
      </c>
      <c r="J3113" s="697"/>
    </row>
    <row r="3114" spans="2:10" x14ac:dyDescent="0.2">
      <c r="B3114" s="707" t="str">
        <f t="shared" si="48"/>
        <v>PUYÉCATL, TAMPACÁN</v>
      </c>
      <c r="C3114" s="708">
        <v>39</v>
      </c>
      <c r="D3114" s="707" t="s">
        <v>3014</v>
      </c>
      <c r="E3114" s="709">
        <v>38</v>
      </c>
      <c r="F3114" s="707" t="s">
        <v>272</v>
      </c>
      <c r="G3114" s="710" t="s">
        <v>385</v>
      </c>
      <c r="H3114" s="709">
        <v>1</v>
      </c>
      <c r="J3114" s="697"/>
    </row>
    <row r="3115" spans="2:10" x14ac:dyDescent="0.2">
      <c r="B3115" s="707" t="str">
        <f t="shared" si="48"/>
        <v>QUELABITAD COMUNAL, TANLAJÁS</v>
      </c>
      <c r="C3115" s="708">
        <v>117</v>
      </c>
      <c r="D3115" s="707" t="s">
        <v>3015</v>
      </c>
      <c r="E3115" s="709">
        <v>41</v>
      </c>
      <c r="F3115" s="707" t="s">
        <v>285</v>
      </c>
      <c r="G3115" s="710" t="s">
        <v>385</v>
      </c>
      <c r="H3115" s="709">
        <v>1</v>
      </c>
      <c r="J3115" s="697"/>
    </row>
    <row r="3116" spans="2:10" x14ac:dyDescent="0.2">
      <c r="B3116" s="707" t="str">
        <f t="shared" si="48"/>
        <v>QUELABITAD CUARESMA, TANLAJÁS</v>
      </c>
      <c r="C3116" s="708">
        <v>25</v>
      </c>
      <c r="D3116" s="707" t="s">
        <v>3016</v>
      </c>
      <c r="E3116" s="709">
        <v>41</v>
      </c>
      <c r="F3116" s="707" t="s">
        <v>285</v>
      </c>
      <c r="G3116" s="710" t="s">
        <v>385</v>
      </c>
      <c r="H3116" s="709">
        <v>1</v>
      </c>
      <c r="J3116" s="697"/>
    </row>
    <row r="3117" spans="2:10" x14ac:dyDescent="0.2">
      <c r="B3117" s="707" t="str">
        <f t="shared" si="48"/>
        <v>QUELABITAD, TANLAJÁS</v>
      </c>
      <c r="C3117" s="708">
        <v>95</v>
      </c>
      <c r="D3117" s="707" t="s">
        <v>3017</v>
      </c>
      <c r="E3117" s="709">
        <v>41</v>
      </c>
      <c r="F3117" s="707" t="s">
        <v>285</v>
      </c>
      <c r="G3117" s="710" t="s">
        <v>385</v>
      </c>
      <c r="H3117" s="709">
        <v>1</v>
      </c>
      <c r="J3117" s="697"/>
    </row>
    <row r="3118" spans="2:10" x14ac:dyDescent="0.2">
      <c r="B3118" s="707" t="str">
        <f t="shared" si="48"/>
        <v>QUILICALCO, XILITLA</v>
      </c>
      <c r="C3118" s="708">
        <v>57</v>
      </c>
      <c r="D3118" s="707" t="s">
        <v>3018</v>
      </c>
      <c r="E3118" s="709">
        <v>54</v>
      </c>
      <c r="F3118" s="707" t="s">
        <v>326</v>
      </c>
      <c r="G3118" s="710" t="s">
        <v>385</v>
      </c>
      <c r="H3118" s="709">
        <v>1</v>
      </c>
      <c r="J3118" s="697"/>
    </row>
    <row r="3119" spans="2:10" x14ac:dyDescent="0.2">
      <c r="B3119" s="707" t="str">
        <f t="shared" si="48"/>
        <v>QUILICO, COXCATLÁN</v>
      </c>
      <c r="C3119" s="708">
        <v>21</v>
      </c>
      <c r="D3119" s="707" t="s">
        <v>3019</v>
      </c>
      <c r="E3119" s="709">
        <v>14</v>
      </c>
      <c r="F3119" s="707" t="s">
        <v>185</v>
      </c>
      <c r="G3119" s="710" t="s">
        <v>385</v>
      </c>
      <c r="H3119" s="709">
        <v>1</v>
      </c>
      <c r="J3119" s="697"/>
    </row>
    <row r="3120" spans="2:10" x14ac:dyDescent="0.2">
      <c r="B3120" s="713" t="str">
        <f t="shared" si="48"/>
        <v>QUINTA CHILLA, TAMAZUNCHALE</v>
      </c>
      <c r="C3120" s="714">
        <v>189</v>
      </c>
      <c r="D3120" s="713" t="s">
        <v>3020</v>
      </c>
      <c r="E3120" s="715">
        <v>37</v>
      </c>
      <c r="F3120" s="713" t="s">
        <v>262</v>
      </c>
      <c r="G3120" s="716" t="s">
        <v>388</v>
      </c>
      <c r="H3120" s="715">
        <v>4</v>
      </c>
      <c r="J3120" s="697"/>
    </row>
    <row r="3121" spans="2:10" x14ac:dyDescent="0.2">
      <c r="B3121" s="713" t="str">
        <f t="shared" si="48"/>
        <v>QUINTA KAREL, TAMASOPO</v>
      </c>
      <c r="C3121" s="714">
        <v>291</v>
      </c>
      <c r="D3121" s="713" t="s">
        <v>3021</v>
      </c>
      <c r="E3121" s="715">
        <v>36</v>
      </c>
      <c r="F3121" s="713" t="s">
        <v>259</v>
      </c>
      <c r="G3121" s="716" t="s">
        <v>388</v>
      </c>
      <c r="H3121" s="715">
        <v>4</v>
      </c>
      <c r="J3121" s="697"/>
    </row>
    <row r="3122" spans="2:10" x14ac:dyDescent="0.2">
      <c r="B3122" s="707" t="str">
        <f t="shared" si="48"/>
        <v>QUIRÁMBARO, XILITLA</v>
      </c>
      <c r="C3122" s="708">
        <v>163</v>
      </c>
      <c r="D3122" s="707" t="s">
        <v>3022</v>
      </c>
      <c r="E3122" s="709">
        <v>54</v>
      </c>
      <c r="F3122" s="707" t="s">
        <v>326</v>
      </c>
      <c r="G3122" s="710" t="s">
        <v>385</v>
      </c>
      <c r="H3122" s="709">
        <v>1</v>
      </c>
      <c r="J3122" s="697"/>
    </row>
    <row r="3123" spans="2:10" x14ac:dyDescent="0.2">
      <c r="B3123" s="707" t="str">
        <f t="shared" si="48"/>
        <v>RAMÍREZ DE ARRIBA, MOCTEZUMA</v>
      </c>
      <c r="C3123" s="708">
        <v>190</v>
      </c>
      <c r="D3123" s="707" t="s">
        <v>3023</v>
      </c>
      <c r="E3123" s="709">
        <v>22</v>
      </c>
      <c r="F3123" s="707" t="s">
        <v>213</v>
      </c>
      <c r="G3123" s="710" t="s">
        <v>385</v>
      </c>
      <c r="H3123" s="709">
        <v>1</v>
      </c>
      <c r="J3123" s="697"/>
    </row>
    <row r="3124" spans="2:10" x14ac:dyDescent="0.2">
      <c r="B3124" s="707" t="str">
        <f t="shared" si="48"/>
        <v>RAMÍREZ, MOCTEZUMA</v>
      </c>
      <c r="C3124" s="708">
        <v>41</v>
      </c>
      <c r="D3124" s="707" t="s">
        <v>3024</v>
      </c>
      <c r="E3124" s="709">
        <v>22</v>
      </c>
      <c r="F3124" s="707" t="s">
        <v>213</v>
      </c>
      <c r="G3124" s="710" t="s">
        <v>385</v>
      </c>
      <c r="H3124" s="709">
        <v>1</v>
      </c>
      <c r="J3124" s="697"/>
    </row>
    <row r="3125" spans="2:10" x14ac:dyDescent="0.2">
      <c r="B3125" s="707" t="str">
        <f t="shared" si="48"/>
        <v>RANCHERÍA DE GUADALUPE, MEXQUITIC DE CARMONA</v>
      </c>
      <c r="C3125" s="708">
        <v>27</v>
      </c>
      <c r="D3125" s="707" t="s">
        <v>3025</v>
      </c>
      <c r="E3125" s="709">
        <v>21</v>
      </c>
      <c r="F3125" s="707" t="s">
        <v>209</v>
      </c>
      <c r="G3125" s="710" t="s">
        <v>385</v>
      </c>
      <c r="H3125" s="709">
        <v>1</v>
      </c>
      <c r="J3125" s="697"/>
    </row>
    <row r="3126" spans="2:10" x14ac:dyDescent="0.2">
      <c r="B3126" s="713" t="str">
        <f t="shared" si="48"/>
        <v>RANCHITO DE CORONADOS, CATORCE</v>
      </c>
      <c r="C3126" s="714">
        <v>33</v>
      </c>
      <c r="D3126" s="713" t="s">
        <v>3026</v>
      </c>
      <c r="E3126" s="715">
        <v>6</v>
      </c>
      <c r="F3126" s="713" t="s">
        <v>580</v>
      </c>
      <c r="G3126" s="716" t="s">
        <v>386</v>
      </c>
      <c r="H3126" s="715">
        <v>2</v>
      </c>
      <c r="J3126" s="697"/>
    </row>
    <row r="3127" spans="2:10" x14ac:dyDescent="0.2">
      <c r="B3127" s="707" t="str">
        <f t="shared" si="48"/>
        <v>RANCHITO DE JUÁREZ, ZARAGOZA</v>
      </c>
      <c r="C3127" s="708">
        <v>77</v>
      </c>
      <c r="D3127" s="707" t="s">
        <v>3027</v>
      </c>
      <c r="E3127" s="709">
        <v>55</v>
      </c>
      <c r="F3127" s="707" t="s">
        <v>476</v>
      </c>
      <c r="G3127" s="710" t="s">
        <v>385</v>
      </c>
      <c r="H3127" s="709">
        <v>1</v>
      </c>
      <c r="J3127" s="697"/>
    </row>
    <row r="3128" spans="2:10" x14ac:dyDescent="0.2">
      <c r="B3128" s="707" t="str">
        <f t="shared" si="48"/>
        <v>RANCHITO DE LOS RIVERA, ZARAGOZA</v>
      </c>
      <c r="C3128" s="708">
        <v>78</v>
      </c>
      <c r="D3128" s="707" t="s">
        <v>3028</v>
      </c>
      <c r="E3128" s="709">
        <v>55</v>
      </c>
      <c r="F3128" s="707" t="s">
        <v>476</v>
      </c>
      <c r="G3128" s="710" t="s">
        <v>385</v>
      </c>
      <c r="H3128" s="709">
        <v>1</v>
      </c>
      <c r="J3128" s="697"/>
    </row>
    <row r="3129" spans="2:10" x14ac:dyDescent="0.2">
      <c r="B3129" s="707" t="str">
        <f t="shared" si="48"/>
        <v>RANCHITO LA SILLETA, XILITLA</v>
      </c>
      <c r="C3129" s="708">
        <v>164</v>
      </c>
      <c r="D3129" s="707" t="s">
        <v>3029</v>
      </c>
      <c r="E3129" s="709">
        <v>54</v>
      </c>
      <c r="F3129" s="707" t="s">
        <v>326</v>
      </c>
      <c r="G3129" s="710" t="s">
        <v>385</v>
      </c>
      <c r="H3129" s="709">
        <v>1</v>
      </c>
      <c r="J3129" s="697"/>
    </row>
    <row r="3130" spans="2:10" x14ac:dyDescent="0.2">
      <c r="B3130" s="707" t="str">
        <f t="shared" si="48"/>
        <v>RANCHO ALEGRE (EL CAÑÓN), AQUISMÓN</v>
      </c>
      <c r="C3130" s="708">
        <v>251</v>
      </c>
      <c r="D3130" s="707" t="s">
        <v>3030</v>
      </c>
      <c r="E3130" s="709">
        <v>3</v>
      </c>
      <c r="F3130" s="707" t="s">
        <v>146</v>
      </c>
      <c r="G3130" s="710" t="s">
        <v>385</v>
      </c>
      <c r="H3130" s="709">
        <v>1</v>
      </c>
      <c r="J3130" s="697"/>
    </row>
    <row r="3131" spans="2:10" x14ac:dyDescent="0.2">
      <c r="B3131" s="707" t="str">
        <f t="shared" si="48"/>
        <v>RANCHO ALEGRE, CHARCAS</v>
      </c>
      <c r="C3131" s="708">
        <v>137</v>
      </c>
      <c r="D3131" s="707" t="s">
        <v>3031</v>
      </c>
      <c r="E3131" s="709">
        <v>15</v>
      </c>
      <c r="F3131" s="707" t="s">
        <v>167</v>
      </c>
      <c r="G3131" s="710" t="s">
        <v>385</v>
      </c>
      <c r="H3131" s="709">
        <v>1</v>
      </c>
      <c r="J3131" s="697"/>
    </row>
    <row r="3132" spans="2:10" x14ac:dyDescent="0.2">
      <c r="B3132" s="707" t="str">
        <f t="shared" si="48"/>
        <v>RANCHO ALEGRE, MATEHUALA</v>
      </c>
      <c r="C3132" s="708">
        <v>63</v>
      </c>
      <c r="D3132" s="707" t="s">
        <v>3031</v>
      </c>
      <c r="E3132" s="709">
        <v>20</v>
      </c>
      <c r="F3132" s="707" t="s">
        <v>170</v>
      </c>
      <c r="G3132" s="710" t="s">
        <v>385</v>
      </c>
      <c r="H3132" s="709">
        <v>1</v>
      </c>
      <c r="J3132" s="697"/>
    </row>
    <row r="3133" spans="2:10" x14ac:dyDescent="0.2">
      <c r="B3133" s="707" t="str">
        <f t="shared" si="48"/>
        <v>RANCHO ALEGRE, TAMPAMOLÓN CORONA</v>
      </c>
      <c r="C3133" s="708">
        <v>70</v>
      </c>
      <c r="D3133" s="707" t="s">
        <v>3031</v>
      </c>
      <c r="E3133" s="709">
        <v>39</v>
      </c>
      <c r="F3133" s="707" t="s">
        <v>276</v>
      </c>
      <c r="G3133" s="710" t="s">
        <v>385</v>
      </c>
      <c r="H3133" s="709">
        <v>1</v>
      </c>
      <c r="J3133" s="697"/>
    </row>
    <row r="3134" spans="2:10" x14ac:dyDescent="0.2">
      <c r="B3134" s="707" t="str">
        <f t="shared" si="48"/>
        <v>RANCHO ALEGRE, VILLA DE GUADALUPE</v>
      </c>
      <c r="C3134" s="708">
        <v>35</v>
      </c>
      <c r="D3134" s="707" t="s">
        <v>3031</v>
      </c>
      <c r="E3134" s="709">
        <v>47</v>
      </c>
      <c r="F3134" s="707" t="s">
        <v>228</v>
      </c>
      <c r="G3134" s="710" t="s">
        <v>385</v>
      </c>
      <c r="H3134" s="709">
        <v>1</v>
      </c>
      <c r="J3134" s="697"/>
    </row>
    <row r="3135" spans="2:10" x14ac:dyDescent="0.2">
      <c r="B3135" s="707" t="str">
        <f t="shared" si="48"/>
        <v>RANCHO ARRIBA, SAN LUIS POTOSÍ</v>
      </c>
      <c r="C3135" s="708">
        <v>389</v>
      </c>
      <c r="D3135" s="707" t="s">
        <v>3032</v>
      </c>
      <c r="E3135" s="709">
        <v>28</v>
      </c>
      <c r="F3135" s="707" t="s">
        <v>239</v>
      </c>
      <c r="G3135" s="710" t="s">
        <v>385</v>
      </c>
      <c r="H3135" s="709">
        <v>1</v>
      </c>
      <c r="J3135" s="697"/>
    </row>
    <row r="3136" spans="2:10" x14ac:dyDescent="0.2">
      <c r="B3136" s="713" t="str">
        <f t="shared" si="48"/>
        <v>RANCHO BUENAVISTA, SAN ANTONIO</v>
      </c>
      <c r="C3136" s="714">
        <v>24</v>
      </c>
      <c r="D3136" s="713" t="s">
        <v>3033</v>
      </c>
      <c r="E3136" s="715">
        <v>26</v>
      </c>
      <c r="F3136" s="713" t="s">
        <v>230</v>
      </c>
      <c r="G3136" s="716" t="s">
        <v>386</v>
      </c>
      <c r="H3136" s="715">
        <v>2</v>
      </c>
      <c r="J3136" s="697"/>
    </row>
    <row r="3137" spans="2:10" x14ac:dyDescent="0.2">
      <c r="B3137" s="707" t="str">
        <f t="shared" si="48"/>
        <v>RANCHO CAÑÓN DEL SAUZ, SAN LUIS POTOSÍ</v>
      </c>
      <c r="C3137" s="708">
        <v>377</v>
      </c>
      <c r="D3137" s="707" t="s">
        <v>3034</v>
      </c>
      <c r="E3137" s="709">
        <v>28</v>
      </c>
      <c r="F3137" s="707" t="s">
        <v>239</v>
      </c>
      <c r="G3137" s="710" t="s">
        <v>385</v>
      </c>
      <c r="H3137" s="709">
        <v>1</v>
      </c>
      <c r="J3137" s="697"/>
    </row>
    <row r="3138" spans="2:10" x14ac:dyDescent="0.2">
      <c r="B3138" s="713" t="str">
        <f t="shared" si="48"/>
        <v>RANCHO CASAS VIEJAS, CIUDAD VALLES</v>
      </c>
      <c r="C3138" s="714">
        <v>34</v>
      </c>
      <c r="D3138" s="713" t="s">
        <v>3035</v>
      </c>
      <c r="E3138" s="715">
        <v>13</v>
      </c>
      <c r="F3138" s="713" t="s">
        <v>181</v>
      </c>
      <c r="G3138" s="716" t="s">
        <v>386</v>
      </c>
      <c r="H3138" s="715">
        <v>2</v>
      </c>
      <c r="J3138" s="697"/>
    </row>
    <row r="3139" spans="2:10" x14ac:dyDescent="0.2">
      <c r="B3139" s="707" t="str">
        <f t="shared" si="48"/>
        <v>RANCHO CIENTO SEIS, TAMUÍN</v>
      </c>
      <c r="C3139" s="708">
        <v>595</v>
      </c>
      <c r="D3139" s="707" t="s">
        <v>3036</v>
      </c>
      <c r="E3139" s="709">
        <v>40</v>
      </c>
      <c r="F3139" s="707" t="s">
        <v>279</v>
      </c>
      <c r="G3139" s="710" t="s">
        <v>385</v>
      </c>
      <c r="H3139" s="709">
        <v>1</v>
      </c>
      <c r="J3139" s="697"/>
    </row>
    <row r="3140" spans="2:10" x14ac:dyDescent="0.2">
      <c r="B3140" s="707" t="str">
        <f t="shared" si="48"/>
        <v>RANCHO CINCO HERMANOS (LA TAPONA), SANTO DOMINGO</v>
      </c>
      <c r="C3140" s="708">
        <v>40</v>
      </c>
      <c r="D3140" s="707" t="s">
        <v>3037</v>
      </c>
      <c r="E3140" s="709">
        <v>33</v>
      </c>
      <c r="F3140" s="707" t="s">
        <v>220</v>
      </c>
      <c r="G3140" s="710" t="s">
        <v>385</v>
      </c>
      <c r="H3140" s="709">
        <v>1</v>
      </c>
      <c r="J3140" s="697"/>
    </row>
    <row r="3141" spans="2:10" x14ac:dyDescent="0.2">
      <c r="B3141" s="707" t="str">
        <f t="shared" si="48"/>
        <v>RANCHO COLALTITLA, COXCATLÁN</v>
      </c>
      <c r="C3141" s="708">
        <v>72</v>
      </c>
      <c r="D3141" s="707" t="s">
        <v>3038</v>
      </c>
      <c r="E3141" s="709">
        <v>14</v>
      </c>
      <c r="F3141" s="707" t="s">
        <v>185</v>
      </c>
      <c r="G3141" s="710" t="s">
        <v>385</v>
      </c>
      <c r="H3141" s="709">
        <v>1</v>
      </c>
      <c r="J3141" s="697"/>
    </row>
    <row r="3142" spans="2:10" x14ac:dyDescent="0.2">
      <c r="B3142" s="713" t="str">
        <f t="shared" ref="B3142:B3205" si="49">CONCATENATE(D3142,","," ",F3142)</f>
        <v>RANCHO CUATRO, CIUDAD VALLES</v>
      </c>
      <c r="C3142" s="714">
        <v>1019</v>
      </c>
      <c r="D3142" s="713" t="s">
        <v>3039</v>
      </c>
      <c r="E3142" s="715">
        <v>13</v>
      </c>
      <c r="F3142" s="713" t="s">
        <v>181</v>
      </c>
      <c r="G3142" s="716" t="s">
        <v>387</v>
      </c>
      <c r="H3142" s="715">
        <v>3</v>
      </c>
      <c r="J3142" s="697"/>
    </row>
    <row r="3143" spans="2:10" x14ac:dyDescent="0.2">
      <c r="B3143" s="707" t="str">
        <f t="shared" si="49"/>
        <v>RANCHO DE LA CRUZ, AHUALULCO</v>
      </c>
      <c r="C3143" s="708">
        <v>93</v>
      </c>
      <c r="D3143" s="707" t="s">
        <v>3040</v>
      </c>
      <c r="E3143" s="709">
        <v>1</v>
      </c>
      <c r="F3143" s="707" t="s">
        <v>202</v>
      </c>
      <c r="G3143" s="710" t="s">
        <v>385</v>
      </c>
      <c r="H3143" s="709">
        <v>1</v>
      </c>
      <c r="J3143" s="697"/>
    </row>
    <row r="3144" spans="2:10" x14ac:dyDescent="0.2">
      <c r="B3144" s="707" t="str">
        <f t="shared" si="49"/>
        <v>RANCHO DE LOS PINOS, MATEHUALA</v>
      </c>
      <c r="C3144" s="708">
        <v>198</v>
      </c>
      <c r="D3144" s="707" t="s">
        <v>3041</v>
      </c>
      <c r="E3144" s="709">
        <v>20</v>
      </c>
      <c r="F3144" s="707" t="s">
        <v>170</v>
      </c>
      <c r="G3144" s="710" t="s">
        <v>385</v>
      </c>
      <c r="H3144" s="709">
        <v>1</v>
      </c>
      <c r="J3144" s="697"/>
    </row>
    <row r="3145" spans="2:10" x14ac:dyDescent="0.2">
      <c r="B3145" s="707" t="str">
        <f t="shared" si="49"/>
        <v>RANCHO DE LOS PUENTE, MOCTEZUMA</v>
      </c>
      <c r="C3145" s="708">
        <v>168</v>
      </c>
      <c r="D3145" s="707" t="s">
        <v>3042</v>
      </c>
      <c r="E3145" s="709">
        <v>22</v>
      </c>
      <c r="F3145" s="707" t="s">
        <v>213</v>
      </c>
      <c r="G3145" s="710" t="s">
        <v>385</v>
      </c>
      <c r="H3145" s="709">
        <v>1</v>
      </c>
      <c r="J3145" s="697"/>
    </row>
    <row r="3146" spans="2:10" x14ac:dyDescent="0.2">
      <c r="B3146" s="707" t="str">
        <f t="shared" si="49"/>
        <v>RANCHO DE MILPILLAS, SANTA MARÍA DEL RÍO</v>
      </c>
      <c r="C3146" s="708">
        <v>139</v>
      </c>
      <c r="D3146" s="707" t="s">
        <v>3043</v>
      </c>
      <c r="E3146" s="709">
        <v>32</v>
      </c>
      <c r="F3146" s="707" t="s">
        <v>257</v>
      </c>
      <c r="G3146" s="710" t="s">
        <v>385</v>
      </c>
      <c r="H3146" s="709">
        <v>1</v>
      </c>
      <c r="J3146" s="697"/>
    </row>
    <row r="3147" spans="2:10" x14ac:dyDescent="0.2">
      <c r="B3147" s="707" t="str">
        <f t="shared" si="49"/>
        <v>RANCHO DE MORALES, ALAQUINES</v>
      </c>
      <c r="C3147" s="708">
        <v>15</v>
      </c>
      <c r="D3147" s="707" t="s">
        <v>3044</v>
      </c>
      <c r="E3147" s="709">
        <v>2</v>
      </c>
      <c r="F3147" s="707" t="s">
        <v>144</v>
      </c>
      <c r="G3147" s="710" t="s">
        <v>385</v>
      </c>
      <c r="H3147" s="709">
        <v>1</v>
      </c>
      <c r="J3147" s="697"/>
    </row>
    <row r="3148" spans="2:10" x14ac:dyDescent="0.2">
      <c r="B3148" s="707" t="str">
        <f t="shared" si="49"/>
        <v>RANCHO DE PRO, ALAQUINES</v>
      </c>
      <c r="C3148" s="708">
        <v>23</v>
      </c>
      <c r="D3148" s="707" t="s">
        <v>3045</v>
      </c>
      <c r="E3148" s="709">
        <v>2</v>
      </c>
      <c r="F3148" s="707" t="s">
        <v>144</v>
      </c>
      <c r="G3148" s="710" t="s">
        <v>385</v>
      </c>
      <c r="H3148" s="709">
        <v>1</v>
      </c>
      <c r="J3148" s="697"/>
    </row>
    <row r="3149" spans="2:10" x14ac:dyDescent="0.2">
      <c r="B3149" s="707" t="str">
        <f t="shared" si="49"/>
        <v>RANCHO DEL PUENTE (PUENTE PRIETO), RIOVERDE</v>
      </c>
      <c r="C3149" s="708">
        <v>66</v>
      </c>
      <c r="D3149" s="707" t="s">
        <v>3046</v>
      </c>
      <c r="E3149" s="709">
        <v>24</v>
      </c>
      <c r="F3149" s="707" t="s">
        <v>175</v>
      </c>
      <c r="G3149" s="710" t="s">
        <v>385</v>
      </c>
      <c r="H3149" s="709">
        <v>1</v>
      </c>
      <c r="J3149" s="697"/>
    </row>
    <row r="3150" spans="2:10" x14ac:dyDescent="0.2">
      <c r="B3150" s="713" t="str">
        <f t="shared" si="49"/>
        <v>RANCHO EL CHAMUCAL (SAN JUAN), VILLA DE REYES</v>
      </c>
      <c r="C3150" s="714">
        <v>91</v>
      </c>
      <c r="D3150" s="713" t="s">
        <v>3047</v>
      </c>
      <c r="E3150" s="715">
        <v>50</v>
      </c>
      <c r="F3150" s="713" t="s">
        <v>208</v>
      </c>
      <c r="G3150" s="716" t="s">
        <v>386</v>
      </c>
      <c r="H3150" s="715">
        <v>2</v>
      </c>
      <c r="J3150" s="697"/>
    </row>
    <row r="3151" spans="2:10" x14ac:dyDescent="0.2">
      <c r="B3151" s="707" t="str">
        <f t="shared" si="49"/>
        <v>RANCHO EL CHOTE, SAN VICENTE TANCUAYALAB</v>
      </c>
      <c r="C3151" s="708">
        <v>193</v>
      </c>
      <c r="D3151" s="707" t="s">
        <v>3048</v>
      </c>
      <c r="E3151" s="709">
        <v>34</v>
      </c>
      <c r="F3151" s="707" t="s">
        <v>250</v>
      </c>
      <c r="G3151" s="710" t="s">
        <v>385</v>
      </c>
      <c r="H3151" s="709">
        <v>1</v>
      </c>
      <c r="J3151" s="697"/>
    </row>
    <row r="3152" spans="2:10" x14ac:dyDescent="0.2">
      <c r="B3152" s="713" t="str">
        <f t="shared" si="49"/>
        <v>RANCHO EL HUICHE, TAMUÍN</v>
      </c>
      <c r="C3152" s="714">
        <v>61</v>
      </c>
      <c r="D3152" s="713" t="s">
        <v>3049</v>
      </c>
      <c r="E3152" s="715">
        <v>40</v>
      </c>
      <c r="F3152" s="713" t="s">
        <v>279</v>
      </c>
      <c r="G3152" s="716" t="s">
        <v>386</v>
      </c>
      <c r="H3152" s="715">
        <v>2</v>
      </c>
      <c r="J3152" s="697"/>
    </row>
    <row r="3153" spans="2:10" x14ac:dyDescent="0.2">
      <c r="B3153" s="713" t="str">
        <f t="shared" si="49"/>
        <v>RANCHO EL HULE, SAN VICENTE TANCUAYALAB</v>
      </c>
      <c r="C3153" s="714">
        <v>17</v>
      </c>
      <c r="D3153" s="713" t="s">
        <v>3050</v>
      </c>
      <c r="E3153" s="715">
        <v>34</v>
      </c>
      <c r="F3153" s="713" t="s">
        <v>250</v>
      </c>
      <c r="G3153" s="716" t="s">
        <v>386</v>
      </c>
      <c r="H3153" s="715">
        <v>2</v>
      </c>
      <c r="J3153" s="697"/>
    </row>
    <row r="3154" spans="2:10" x14ac:dyDescent="0.2">
      <c r="B3154" s="707" t="str">
        <f t="shared" si="49"/>
        <v>RANCHO EL MEZQUITE, VILLA DE ARISTA</v>
      </c>
      <c r="C3154" s="708">
        <v>148</v>
      </c>
      <c r="D3154" s="707" t="s">
        <v>3051</v>
      </c>
      <c r="E3154" s="709">
        <v>56</v>
      </c>
      <c r="F3154" s="707" t="s">
        <v>308</v>
      </c>
      <c r="G3154" s="710" t="s">
        <v>385</v>
      </c>
      <c r="H3154" s="709">
        <v>1</v>
      </c>
      <c r="J3154" s="697"/>
    </row>
    <row r="3155" spans="2:10" x14ac:dyDescent="0.2">
      <c r="B3155" s="707" t="str">
        <f t="shared" si="49"/>
        <v>RANCHO EL NAZARENO, SAN LUIS POTOSÍ</v>
      </c>
      <c r="C3155" s="708">
        <v>358</v>
      </c>
      <c r="D3155" s="707" t="s">
        <v>3052</v>
      </c>
      <c r="E3155" s="709">
        <v>28</v>
      </c>
      <c r="F3155" s="707" t="s">
        <v>239</v>
      </c>
      <c r="G3155" s="710" t="s">
        <v>385</v>
      </c>
      <c r="H3155" s="709">
        <v>1</v>
      </c>
      <c r="J3155" s="697"/>
    </row>
    <row r="3156" spans="2:10" x14ac:dyDescent="0.2">
      <c r="B3156" s="713" t="str">
        <f t="shared" si="49"/>
        <v>RANCHO EL PEDREGAL, TAMASOPO</v>
      </c>
      <c r="C3156" s="714">
        <v>271</v>
      </c>
      <c r="D3156" s="713" t="s">
        <v>3053</v>
      </c>
      <c r="E3156" s="715">
        <v>36</v>
      </c>
      <c r="F3156" s="713" t="s">
        <v>259</v>
      </c>
      <c r="G3156" s="716" t="s">
        <v>387</v>
      </c>
      <c r="H3156" s="715">
        <v>3</v>
      </c>
      <c r="J3156" s="697"/>
    </row>
    <row r="3157" spans="2:10" x14ac:dyDescent="0.2">
      <c r="B3157" s="707" t="str">
        <f t="shared" si="49"/>
        <v>RANCHO EL PESCADITO, COXCATLÁN</v>
      </c>
      <c r="C3157" s="708">
        <v>55</v>
      </c>
      <c r="D3157" s="707" t="s">
        <v>3054</v>
      </c>
      <c r="E3157" s="709">
        <v>14</v>
      </c>
      <c r="F3157" s="707" t="s">
        <v>185</v>
      </c>
      <c r="G3157" s="710" t="s">
        <v>385</v>
      </c>
      <c r="H3157" s="709">
        <v>1</v>
      </c>
      <c r="J3157" s="697"/>
    </row>
    <row r="3158" spans="2:10" x14ac:dyDescent="0.2">
      <c r="B3158" s="713" t="str">
        <f t="shared" si="49"/>
        <v>RANCHO EL SIETE, CIUDAD VALLES</v>
      </c>
      <c r="C3158" s="714">
        <v>609</v>
      </c>
      <c r="D3158" s="713" t="s">
        <v>3055</v>
      </c>
      <c r="E3158" s="715">
        <v>13</v>
      </c>
      <c r="F3158" s="713" t="s">
        <v>181</v>
      </c>
      <c r="G3158" s="716" t="s">
        <v>388</v>
      </c>
      <c r="H3158" s="715">
        <v>4</v>
      </c>
      <c r="J3158" s="697"/>
    </row>
    <row r="3159" spans="2:10" x14ac:dyDescent="0.2">
      <c r="B3159" s="707" t="str">
        <f t="shared" si="49"/>
        <v>RANCHO EL VOLANTÍN, SAN MARTÍN CHALCHICUAUTLA</v>
      </c>
      <c r="C3159" s="708">
        <v>228</v>
      </c>
      <c r="D3159" s="707" t="s">
        <v>3056</v>
      </c>
      <c r="E3159" s="709">
        <v>29</v>
      </c>
      <c r="F3159" s="707" t="s">
        <v>242</v>
      </c>
      <c r="G3159" s="710" t="s">
        <v>385</v>
      </c>
      <c r="H3159" s="709">
        <v>1</v>
      </c>
      <c r="J3159" s="697"/>
    </row>
    <row r="3160" spans="2:10" x14ac:dyDescent="0.2">
      <c r="B3160" s="707" t="str">
        <f t="shared" si="49"/>
        <v>RANCHO ESTACIÓN PUENTE NIÑO, MATEHUALA</v>
      </c>
      <c r="C3160" s="708">
        <v>240</v>
      </c>
      <c r="D3160" s="707" t="s">
        <v>3057</v>
      </c>
      <c r="E3160" s="709">
        <v>20</v>
      </c>
      <c r="F3160" s="707" t="s">
        <v>170</v>
      </c>
      <c r="G3160" s="710" t="s">
        <v>385</v>
      </c>
      <c r="H3160" s="709">
        <v>1</v>
      </c>
      <c r="J3160" s="697"/>
    </row>
    <row r="3161" spans="2:10" x14ac:dyDescent="0.2">
      <c r="B3161" s="707" t="str">
        <f t="shared" si="49"/>
        <v>RANCHO GRANDE, TAMPAMOLÓN CORONA</v>
      </c>
      <c r="C3161" s="708">
        <v>71</v>
      </c>
      <c r="D3161" s="707" t="s">
        <v>3058</v>
      </c>
      <c r="E3161" s="709">
        <v>39</v>
      </c>
      <c r="F3161" s="707" t="s">
        <v>276</v>
      </c>
      <c r="G3161" s="710" t="s">
        <v>385</v>
      </c>
      <c r="H3161" s="709">
        <v>1</v>
      </c>
      <c r="J3161" s="697"/>
    </row>
    <row r="3162" spans="2:10" x14ac:dyDescent="0.2">
      <c r="B3162" s="707" t="str">
        <f t="shared" si="49"/>
        <v>RANCHO JUÁREZ, SOLEDAD DE GRACIANO SÁNCHEZ</v>
      </c>
      <c r="C3162" s="708">
        <v>187</v>
      </c>
      <c r="D3162" s="707" t="s">
        <v>3059</v>
      </c>
      <c r="E3162" s="709">
        <v>35</v>
      </c>
      <c r="F3162" s="707" t="s">
        <v>264</v>
      </c>
      <c r="G3162" s="710" t="s">
        <v>385</v>
      </c>
      <c r="H3162" s="709">
        <v>1</v>
      </c>
      <c r="J3162" s="697"/>
    </row>
    <row r="3163" spans="2:10" x14ac:dyDescent="0.2">
      <c r="B3163" s="707" t="str">
        <f t="shared" si="49"/>
        <v>RANCHO LA BOLSA, TAMPAMOLÓN CORONA</v>
      </c>
      <c r="C3163" s="708">
        <v>147</v>
      </c>
      <c r="D3163" s="707" t="s">
        <v>3060</v>
      </c>
      <c r="E3163" s="709">
        <v>39</v>
      </c>
      <c r="F3163" s="707" t="s">
        <v>276</v>
      </c>
      <c r="G3163" s="710" t="s">
        <v>385</v>
      </c>
      <c r="H3163" s="709">
        <v>1</v>
      </c>
      <c r="J3163" s="697"/>
    </row>
    <row r="3164" spans="2:10" x14ac:dyDescent="0.2">
      <c r="B3164" s="707" t="str">
        <f t="shared" si="49"/>
        <v>RANCHO LA ESPERANZA, SOLEDAD DE GRACIANO SÁNCHEZ</v>
      </c>
      <c r="C3164" s="708">
        <v>129</v>
      </c>
      <c r="D3164" s="707" t="s">
        <v>3061</v>
      </c>
      <c r="E3164" s="709">
        <v>35</v>
      </c>
      <c r="F3164" s="707" t="s">
        <v>264</v>
      </c>
      <c r="G3164" s="710" t="s">
        <v>385</v>
      </c>
      <c r="H3164" s="709">
        <v>1</v>
      </c>
      <c r="J3164" s="697"/>
    </row>
    <row r="3165" spans="2:10" x14ac:dyDescent="0.2">
      <c r="B3165" s="707" t="str">
        <f t="shared" si="49"/>
        <v>RANCHO LA FINCA, TAMAZUNCHALE</v>
      </c>
      <c r="C3165" s="708">
        <v>360</v>
      </c>
      <c r="D3165" s="707" t="s">
        <v>3062</v>
      </c>
      <c r="E3165" s="709">
        <v>37</v>
      </c>
      <c r="F3165" s="707" t="s">
        <v>262</v>
      </c>
      <c r="G3165" s="710" t="s">
        <v>385</v>
      </c>
      <c r="H3165" s="709">
        <v>1</v>
      </c>
      <c r="J3165" s="697"/>
    </row>
    <row r="3166" spans="2:10" x14ac:dyDescent="0.2">
      <c r="B3166" s="713" t="str">
        <f t="shared" si="49"/>
        <v>RANCHO LA HERRADURA, MATEHUALA</v>
      </c>
      <c r="C3166" s="714">
        <v>183</v>
      </c>
      <c r="D3166" s="713" t="s">
        <v>3063</v>
      </c>
      <c r="E3166" s="715">
        <v>20</v>
      </c>
      <c r="F3166" s="713" t="s">
        <v>170</v>
      </c>
      <c r="G3166" s="716" t="s">
        <v>386</v>
      </c>
      <c r="H3166" s="715">
        <v>2</v>
      </c>
      <c r="J3166" s="697"/>
    </row>
    <row r="3167" spans="2:10" x14ac:dyDescent="0.2">
      <c r="B3167" s="707" t="str">
        <f t="shared" si="49"/>
        <v>RANCHO LA PALOMA, EBANO</v>
      </c>
      <c r="C3167" s="708">
        <v>75</v>
      </c>
      <c r="D3167" s="707" t="s">
        <v>3064</v>
      </c>
      <c r="E3167" s="709">
        <v>16</v>
      </c>
      <c r="F3167" s="707" t="s">
        <v>188</v>
      </c>
      <c r="G3167" s="710" t="s">
        <v>385</v>
      </c>
      <c r="H3167" s="709">
        <v>1</v>
      </c>
      <c r="J3167" s="697"/>
    </row>
    <row r="3168" spans="2:10" x14ac:dyDescent="0.2">
      <c r="B3168" s="707" t="str">
        <f t="shared" si="49"/>
        <v>RANCHO LA PEÑA, TAMPAMOLÓN CORONA</v>
      </c>
      <c r="C3168" s="708">
        <v>110</v>
      </c>
      <c r="D3168" s="707" t="s">
        <v>3065</v>
      </c>
      <c r="E3168" s="709">
        <v>39</v>
      </c>
      <c r="F3168" s="707" t="s">
        <v>276</v>
      </c>
      <c r="G3168" s="710" t="s">
        <v>385</v>
      </c>
      <c r="H3168" s="709">
        <v>1</v>
      </c>
      <c r="J3168" s="697"/>
    </row>
    <row r="3169" spans="2:10" x14ac:dyDescent="0.2">
      <c r="B3169" s="707" t="str">
        <f t="shared" si="49"/>
        <v>RANCHO LA QUERENCIA, TIERRA NUEVA</v>
      </c>
      <c r="C3169" s="708">
        <v>141</v>
      </c>
      <c r="D3169" s="707" t="s">
        <v>3066</v>
      </c>
      <c r="E3169" s="709">
        <v>43</v>
      </c>
      <c r="F3169" s="707" t="s">
        <v>293</v>
      </c>
      <c r="G3169" s="710" t="s">
        <v>385</v>
      </c>
      <c r="H3169" s="709">
        <v>1</v>
      </c>
      <c r="J3169" s="697"/>
    </row>
    <row r="3170" spans="2:10" x14ac:dyDescent="0.2">
      <c r="B3170" s="707" t="str">
        <f t="shared" si="49"/>
        <v>RANCHO LA SELENITA, TAMUÍN</v>
      </c>
      <c r="C3170" s="708">
        <v>325</v>
      </c>
      <c r="D3170" s="707" t="s">
        <v>3067</v>
      </c>
      <c r="E3170" s="709">
        <v>40</v>
      </c>
      <c r="F3170" s="707" t="s">
        <v>279</v>
      </c>
      <c r="G3170" s="710" t="s">
        <v>385</v>
      </c>
      <c r="H3170" s="709">
        <v>1</v>
      </c>
      <c r="J3170" s="697"/>
    </row>
    <row r="3171" spans="2:10" x14ac:dyDescent="0.2">
      <c r="B3171" s="707" t="str">
        <f t="shared" si="49"/>
        <v>RANCHO LAS FLORES, SAN LUIS POTOSÍ</v>
      </c>
      <c r="C3171" s="708">
        <v>483</v>
      </c>
      <c r="D3171" s="707" t="s">
        <v>3068</v>
      </c>
      <c r="E3171" s="709">
        <v>28</v>
      </c>
      <c r="F3171" s="707" t="s">
        <v>239</v>
      </c>
      <c r="G3171" s="710" t="s">
        <v>385</v>
      </c>
      <c r="H3171" s="709">
        <v>1</v>
      </c>
      <c r="J3171" s="697"/>
    </row>
    <row r="3172" spans="2:10" x14ac:dyDescent="0.2">
      <c r="B3172" s="707" t="str">
        <f t="shared" si="49"/>
        <v>RANCHO LAS LOMAS, SOLEDAD DE GRACIANO SÁNCHEZ</v>
      </c>
      <c r="C3172" s="708">
        <v>130</v>
      </c>
      <c r="D3172" s="707" t="s">
        <v>3069</v>
      </c>
      <c r="E3172" s="709">
        <v>35</v>
      </c>
      <c r="F3172" s="707" t="s">
        <v>264</v>
      </c>
      <c r="G3172" s="710" t="s">
        <v>385</v>
      </c>
      <c r="H3172" s="709">
        <v>1</v>
      </c>
      <c r="J3172" s="697"/>
    </row>
    <row r="3173" spans="2:10" x14ac:dyDescent="0.2">
      <c r="B3173" s="713" t="str">
        <f t="shared" si="49"/>
        <v>RANCHO LOMA BONITA, MATLAPA</v>
      </c>
      <c r="C3173" s="714">
        <v>59</v>
      </c>
      <c r="D3173" s="713" t="s">
        <v>3070</v>
      </c>
      <c r="E3173" s="715">
        <v>57</v>
      </c>
      <c r="F3173" s="713" t="s">
        <v>206</v>
      </c>
      <c r="G3173" s="716" t="s">
        <v>387</v>
      </c>
      <c r="H3173" s="715">
        <v>3</v>
      </c>
      <c r="J3173" s="697"/>
    </row>
    <row r="3174" spans="2:10" x14ac:dyDescent="0.2">
      <c r="B3174" s="707" t="str">
        <f t="shared" si="49"/>
        <v>RANCHO LOS BARBECHOS, XILITLA</v>
      </c>
      <c r="C3174" s="708">
        <v>131</v>
      </c>
      <c r="D3174" s="707" t="s">
        <v>3071</v>
      </c>
      <c r="E3174" s="709">
        <v>54</v>
      </c>
      <c r="F3174" s="707" t="s">
        <v>326</v>
      </c>
      <c r="G3174" s="710" t="s">
        <v>385</v>
      </c>
      <c r="H3174" s="709">
        <v>1</v>
      </c>
      <c r="J3174" s="697"/>
    </row>
    <row r="3175" spans="2:10" x14ac:dyDescent="0.2">
      <c r="B3175" s="707" t="str">
        <f t="shared" si="49"/>
        <v>RANCHO LOS CHETES, SOLEDAD DE GRACIANO SÁNCHEZ</v>
      </c>
      <c r="C3175" s="708">
        <v>235</v>
      </c>
      <c r="D3175" s="707" t="s">
        <v>3072</v>
      </c>
      <c r="E3175" s="709">
        <v>35</v>
      </c>
      <c r="F3175" s="707" t="s">
        <v>264</v>
      </c>
      <c r="G3175" s="710" t="s">
        <v>385</v>
      </c>
      <c r="H3175" s="709">
        <v>1</v>
      </c>
      <c r="J3175" s="697"/>
    </row>
    <row r="3176" spans="2:10" x14ac:dyDescent="0.2">
      <c r="B3176" s="707" t="str">
        <f t="shared" si="49"/>
        <v>RANCHO LOS LARA (TRIANA), SALINAS</v>
      </c>
      <c r="C3176" s="708">
        <v>137</v>
      </c>
      <c r="D3176" s="707" t="s">
        <v>3073</v>
      </c>
      <c r="E3176" s="709">
        <v>25</v>
      </c>
      <c r="F3176" s="707" t="s">
        <v>165</v>
      </c>
      <c r="G3176" s="710" t="s">
        <v>385</v>
      </c>
      <c r="H3176" s="709">
        <v>1</v>
      </c>
      <c r="J3176" s="697"/>
    </row>
    <row r="3177" spans="2:10" x14ac:dyDescent="0.2">
      <c r="B3177" s="707" t="str">
        <f t="shared" si="49"/>
        <v>RANCHO MIRAMAR, TAMPAMOLÓN CORONA</v>
      </c>
      <c r="C3177" s="708">
        <v>56</v>
      </c>
      <c r="D3177" s="707" t="s">
        <v>3074</v>
      </c>
      <c r="E3177" s="709">
        <v>39</v>
      </c>
      <c r="F3177" s="707" t="s">
        <v>276</v>
      </c>
      <c r="G3177" s="710" t="s">
        <v>385</v>
      </c>
      <c r="H3177" s="709">
        <v>1</v>
      </c>
      <c r="J3177" s="697"/>
    </row>
    <row r="3178" spans="2:10" x14ac:dyDescent="0.2">
      <c r="B3178" s="707" t="str">
        <f t="shared" si="49"/>
        <v>RANCHO MOYOTLA, COXCATLÁN</v>
      </c>
      <c r="C3178" s="708">
        <v>57</v>
      </c>
      <c r="D3178" s="707" t="s">
        <v>3075</v>
      </c>
      <c r="E3178" s="709">
        <v>14</v>
      </c>
      <c r="F3178" s="707" t="s">
        <v>185</v>
      </c>
      <c r="G3178" s="710" t="s">
        <v>385</v>
      </c>
      <c r="H3178" s="709">
        <v>1</v>
      </c>
      <c r="J3178" s="697"/>
    </row>
    <row r="3179" spans="2:10" x14ac:dyDescent="0.2">
      <c r="B3179" s="707" t="str">
        <f t="shared" si="49"/>
        <v>RANCHO NUEVO (RANCHITO), RIOVERDE</v>
      </c>
      <c r="C3179" s="708">
        <v>197</v>
      </c>
      <c r="D3179" s="707" t="s">
        <v>3076</v>
      </c>
      <c r="E3179" s="709">
        <v>24</v>
      </c>
      <c r="F3179" s="707" t="s">
        <v>175</v>
      </c>
      <c r="G3179" s="710" t="s">
        <v>385</v>
      </c>
      <c r="H3179" s="709">
        <v>1</v>
      </c>
      <c r="J3179" s="697"/>
    </row>
    <row r="3180" spans="2:10" x14ac:dyDescent="0.2">
      <c r="B3180" s="707" t="str">
        <f t="shared" si="49"/>
        <v>RANCHO NUEVO DE LA CRUZ, ARMADILLO DE LOS INFANTE</v>
      </c>
      <c r="C3180" s="708">
        <v>40</v>
      </c>
      <c r="D3180" s="707" t="s">
        <v>3077</v>
      </c>
      <c r="E3180" s="709">
        <v>4</v>
      </c>
      <c r="F3180" s="707" t="s">
        <v>148</v>
      </c>
      <c r="G3180" s="710" t="s">
        <v>385</v>
      </c>
      <c r="H3180" s="709">
        <v>1</v>
      </c>
      <c r="J3180" s="697"/>
    </row>
    <row r="3181" spans="2:10" x14ac:dyDescent="0.2">
      <c r="B3181" s="707" t="str">
        <f t="shared" si="49"/>
        <v>RANCHO NUEVO DEL TÍZAR, ARMADILLO DE LOS INFANTE</v>
      </c>
      <c r="C3181" s="708">
        <v>42</v>
      </c>
      <c r="D3181" s="707" t="s">
        <v>3078</v>
      </c>
      <c r="E3181" s="709">
        <v>4</v>
      </c>
      <c r="F3181" s="707" t="s">
        <v>148</v>
      </c>
      <c r="G3181" s="710" t="s">
        <v>385</v>
      </c>
      <c r="H3181" s="709">
        <v>1</v>
      </c>
      <c r="J3181" s="697"/>
    </row>
    <row r="3182" spans="2:10" x14ac:dyDescent="0.2">
      <c r="B3182" s="707" t="str">
        <f t="shared" si="49"/>
        <v>RANCHO NUEVO TAMALTE, AQUISMÓN</v>
      </c>
      <c r="C3182" s="708">
        <v>130</v>
      </c>
      <c r="D3182" s="707" t="s">
        <v>3079</v>
      </c>
      <c r="E3182" s="709">
        <v>3</v>
      </c>
      <c r="F3182" s="707" t="s">
        <v>146</v>
      </c>
      <c r="G3182" s="710" t="s">
        <v>385</v>
      </c>
      <c r="H3182" s="709">
        <v>1</v>
      </c>
      <c r="J3182" s="697"/>
    </row>
    <row r="3183" spans="2:10" x14ac:dyDescent="0.2">
      <c r="B3183" s="707" t="str">
        <f t="shared" si="49"/>
        <v>RANCHO NUEVO, ALAQUINES</v>
      </c>
      <c r="C3183" s="708">
        <v>25</v>
      </c>
      <c r="D3183" s="707" t="s">
        <v>3080</v>
      </c>
      <c r="E3183" s="709">
        <v>2</v>
      </c>
      <c r="F3183" s="707" t="s">
        <v>144</v>
      </c>
      <c r="G3183" s="710" t="s">
        <v>385</v>
      </c>
      <c r="H3183" s="709">
        <v>1</v>
      </c>
      <c r="J3183" s="697"/>
    </row>
    <row r="3184" spans="2:10" x14ac:dyDescent="0.2">
      <c r="B3184" s="707" t="str">
        <f t="shared" si="49"/>
        <v>RANCHO NUEVO, AQUISMÓN</v>
      </c>
      <c r="C3184" s="708">
        <v>115</v>
      </c>
      <c r="D3184" s="707" t="s">
        <v>3080</v>
      </c>
      <c r="E3184" s="709">
        <v>3</v>
      </c>
      <c r="F3184" s="707" t="s">
        <v>146</v>
      </c>
      <c r="G3184" s="710" t="s">
        <v>385</v>
      </c>
      <c r="H3184" s="709">
        <v>1</v>
      </c>
      <c r="J3184" s="697"/>
    </row>
    <row r="3185" spans="2:10" x14ac:dyDescent="0.2">
      <c r="B3185" s="707" t="str">
        <f t="shared" si="49"/>
        <v>RANCHO NUEVO, AXTLA DE TERRAZAS</v>
      </c>
      <c r="C3185" s="708">
        <v>44</v>
      </c>
      <c r="D3185" s="707" t="s">
        <v>3080</v>
      </c>
      <c r="E3185" s="709">
        <v>53</v>
      </c>
      <c r="F3185" s="707" t="s">
        <v>150</v>
      </c>
      <c r="G3185" s="710" t="s">
        <v>385</v>
      </c>
      <c r="H3185" s="709">
        <v>1</v>
      </c>
      <c r="J3185" s="697"/>
    </row>
    <row r="3186" spans="2:10" x14ac:dyDescent="0.2">
      <c r="B3186" s="707" t="str">
        <f t="shared" si="49"/>
        <v>RANCHO NUEVO, CATORCE</v>
      </c>
      <c r="C3186" s="708">
        <v>145</v>
      </c>
      <c r="D3186" s="707" t="s">
        <v>3080</v>
      </c>
      <c r="E3186" s="709">
        <v>6</v>
      </c>
      <c r="F3186" s="707" t="s">
        <v>580</v>
      </c>
      <c r="G3186" s="710" t="s">
        <v>385</v>
      </c>
      <c r="H3186" s="709">
        <v>1</v>
      </c>
      <c r="J3186" s="697"/>
    </row>
    <row r="3187" spans="2:10" x14ac:dyDescent="0.2">
      <c r="B3187" s="707" t="str">
        <f t="shared" si="49"/>
        <v>RANCHO NUEVO, CEDRAL</v>
      </c>
      <c r="C3187" s="708">
        <v>25</v>
      </c>
      <c r="D3187" s="707" t="s">
        <v>3080</v>
      </c>
      <c r="E3187" s="709">
        <v>7</v>
      </c>
      <c r="F3187" s="707" t="s">
        <v>157</v>
      </c>
      <c r="G3187" s="710" t="s">
        <v>385</v>
      </c>
      <c r="H3187" s="709">
        <v>1</v>
      </c>
      <c r="J3187" s="697"/>
    </row>
    <row r="3188" spans="2:10" x14ac:dyDescent="0.2">
      <c r="B3188" s="707" t="str">
        <f t="shared" si="49"/>
        <v>RANCHO NUEVO, CIUDAD DEL MAÍZ</v>
      </c>
      <c r="C3188" s="708">
        <v>79</v>
      </c>
      <c r="D3188" s="707" t="s">
        <v>3080</v>
      </c>
      <c r="E3188" s="709">
        <v>10</v>
      </c>
      <c r="F3188" s="707" t="s">
        <v>172</v>
      </c>
      <c r="G3188" s="710" t="s">
        <v>385</v>
      </c>
      <c r="H3188" s="709">
        <v>1</v>
      </c>
      <c r="J3188" s="697"/>
    </row>
    <row r="3189" spans="2:10" x14ac:dyDescent="0.2">
      <c r="B3189" s="707" t="str">
        <f t="shared" si="49"/>
        <v>RANCHO NUEVO, CIUDAD FERNÁNDEZ</v>
      </c>
      <c r="C3189" s="708">
        <v>27</v>
      </c>
      <c r="D3189" s="707" t="s">
        <v>3080</v>
      </c>
      <c r="E3189" s="709">
        <v>11</v>
      </c>
      <c r="F3189" s="707" t="s">
        <v>177</v>
      </c>
      <c r="G3189" s="710" t="s">
        <v>385</v>
      </c>
      <c r="H3189" s="709">
        <v>1</v>
      </c>
      <c r="J3189" s="697"/>
    </row>
    <row r="3190" spans="2:10" x14ac:dyDescent="0.2">
      <c r="B3190" s="707" t="str">
        <f t="shared" si="49"/>
        <v>RANCHO NUEVO, CIUDAD VALLES</v>
      </c>
      <c r="C3190" s="708">
        <v>146</v>
      </c>
      <c r="D3190" s="707" t="s">
        <v>3080</v>
      </c>
      <c r="E3190" s="709">
        <v>13</v>
      </c>
      <c r="F3190" s="707" t="s">
        <v>181</v>
      </c>
      <c r="G3190" s="710" t="s">
        <v>385</v>
      </c>
      <c r="H3190" s="709">
        <v>1</v>
      </c>
      <c r="J3190" s="697"/>
    </row>
    <row r="3191" spans="2:10" x14ac:dyDescent="0.2">
      <c r="B3191" s="707" t="str">
        <f t="shared" si="49"/>
        <v>RANCHO NUEVO, CIUDAD VALLES</v>
      </c>
      <c r="C3191" s="708">
        <v>161</v>
      </c>
      <c r="D3191" s="707" t="s">
        <v>3080</v>
      </c>
      <c r="E3191" s="709">
        <v>13</v>
      </c>
      <c r="F3191" s="707" t="s">
        <v>181</v>
      </c>
      <c r="G3191" s="710" t="s">
        <v>385</v>
      </c>
      <c r="H3191" s="709">
        <v>1</v>
      </c>
      <c r="J3191" s="697"/>
    </row>
    <row r="3192" spans="2:10" x14ac:dyDescent="0.2">
      <c r="B3192" s="707" t="str">
        <f t="shared" si="49"/>
        <v>RANCHO NUEVO, CIUDAD VALLES</v>
      </c>
      <c r="C3192" s="708">
        <v>467</v>
      </c>
      <c r="D3192" s="707" t="s">
        <v>3080</v>
      </c>
      <c r="E3192" s="709">
        <v>13</v>
      </c>
      <c r="F3192" s="707" t="s">
        <v>181</v>
      </c>
      <c r="G3192" s="710" t="s">
        <v>385</v>
      </c>
      <c r="H3192" s="709">
        <v>1</v>
      </c>
      <c r="J3192" s="697"/>
    </row>
    <row r="3193" spans="2:10" x14ac:dyDescent="0.2">
      <c r="B3193" s="707" t="str">
        <f t="shared" si="49"/>
        <v>RANCHO NUEVO, GUADALCÁZAR</v>
      </c>
      <c r="C3193" s="708">
        <v>47</v>
      </c>
      <c r="D3193" s="707" t="s">
        <v>3080</v>
      </c>
      <c r="E3193" s="709">
        <v>17</v>
      </c>
      <c r="F3193" s="707" t="s">
        <v>193</v>
      </c>
      <c r="G3193" s="710" t="s">
        <v>385</v>
      </c>
      <c r="H3193" s="709">
        <v>1</v>
      </c>
      <c r="J3193" s="697"/>
    </row>
    <row r="3194" spans="2:10" x14ac:dyDescent="0.2">
      <c r="B3194" s="713" t="str">
        <f t="shared" si="49"/>
        <v>RANCHO NUEVO, MATEHUALA</v>
      </c>
      <c r="C3194" s="714">
        <v>64</v>
      </c>
      <c r="D3194" s="713" t="s">
        <v>3080</v>
      </c>
      <c r="E3194" s="715">
        <v>20</v>
      </c>
      <c r="F3194" s="713" t="s">
        <v>170</v>
      </c>
      <c r="G3194" s="716" t="s">
        <v>386</v>
      </c>
      <c r="H3194" s="715">
        <v>2</v>
      </c>
      <c r="J3194" s="697"/>
    </row>
    <row r="3195" spans="2:10" x14ac:dyDescent="0.2">
      <c r="B3195" s="707" t="str">
        <f t="shared" si="49"/>
        <v>RANCHO NUEVO, MOCTEZUMA</v>
      </c>
      <c r="C3195" s="708">
        <v>42</v>
      </c>
      <c r="D3195" s="707" t="s">
        <v>3080</v>
      </c>
      <c r="E3195" s="709">
        <v>22</v>
      </c>
      <c r="F3195" s="707" t="s">
        <v>213</v>
      </c>
      <c r="G3195" s="710" t="s">
        <v>385</v>
      </c>
      <c r="H3195" s="709">
        <v>1</v>
      </c>
      <c r="J3195" s="697"/>
    </row>
    <row r="3196" spans="2:10" x14ac:dyDescent="0.2">
      <c r="B3196" s="707" t="str">
        <f t="shared" si="49"/>
        <v>RANCHO NUEVO, SALINAS</v>
      </c>
      <c r="C3196" s="708">
        <v>46</v>
      </c>
      <c r="D3196" s="707" t="s">
        <v>3080</v>
      </c>
      <c r="E3196" s="709">
        <v>25</v>
      </c>
      <c r="F3196" s="707" t="s">
        <v>165</v>
      </c>
      <c r="G3196" s="710" t="s">
        <v>385</v>
      </c>
      <c r="H3196" s="709">
        <v>1</v>
      </c>
      <c r="J3196" s="697"/>
    </row>
    <row r="3197" spans="2:10" x14ac:dyDescent="0.2">
      <c r="B3197" s="707" t="str">
        <f t="shared" si="49"/>
        <v>RANCHO NUEVO, SAN CIRO DE ACOSTA</v>
      </c>
      <c r="C3197" s="708">
        <v>55</v>
      </c>
      <c r="D3197" s="707" t="s">
        <v>3080</v>
      </c>
      <c r="E3197" s="709">
        <v>27</v>
      </c>
      <c r="F3197" s="707" t="s">
        <v>234</v>
      </c>
      <c r="G3197" s="710" t="s">
        <v>385</v>
      </c>
      <c r="H3197" s="709">
        <v>1</v>
      </c>
      <c r="J3197" s="697"/>
    </row>
    <row r="3198" spans="2:10" x14ac:dyDescent="0.2">
      <c r="B3198" s="707" t="str">
        <f t="shared" si="49"/>
        <v>RANCHO NUEVO, SAN MARTÍN CHALCHICUAUTLA</v>
      </c>
      <c r="C3198" s="708">
        <v>98</v>
      </c>
      <c r="D3198" s="707" t="s">
        <v>3080</v>
      </c>
      <c r="E3198" s="709">
        <v>29</v>
      </c>
      <c r="F3198" s="707" t="s">
        <v>242</v>
      </c>
      <c r="G3198" s="710" t="s">
        <v>385</v>
      </c>
      <c r="H3198" s="709">
        <v>1</v>
      </c>
      <c r="J3198" s="697"/>
    </row>
    <row r="3199" spans="2:10" x14ac:dyDescent="0.2">
      <c r="B3199" s="707" t="str">
        <f t="shared" si="49"/>
        <v>RANCHO NUEVO, SAN MARTÍN CHALCHICUAUTLA</v>
      </c>
      <c r="C3199" s="708">
        <v>187</v>
      </c>
      <c r="D3199" s="707" t="s">
        <v>3080</v>
      </c>
      <c r="E3199" s="709">
        <v>29</v>
      </c>
      <c r="F3199" s="707" t="s">
        <v>242</v>
      </c>
      <c r="G3199" s="710" t="s">
        <v>385</v>
      </c>
      <c r="H3199" s="709">
        <v>1</v>
      </c>
      <c r="J3199" s="697"/>
    </row>
    <row r="3200" spans="2:10" x14ac:dyDescent="0.2">
      <c r="B3200" s="713" t="str">
        <f t="shared" si="49"/>
        <v>RANCHO NUEVO, SOLEDAD DE GRACIANO SÁNCHEZ</v>
      </c>
      <c r="C3200" s="714">
        <v>26</v>
      </c>
      <c r="D3200" s="713" t="s">
        <v>3080</v>
      </c>
      <c r="E3200" s="715">
        <v>35</v>
      </c>
      <c r="F3200" s="713" t="s">
        <v>264</v>
      </c>
      <c r="G3200" s="716" t="s">
        <v>386</v>
      </c>
      <c r="H3200" s="715">
        <v>2</v>
      </c>
      <c r="J3200" s="697"/>
    </row>
    <row r="3201" spans="2:10" x14ac:dyDescent="0.2">
      <c r="B3201" s="707" t="str">
        <f t="shared" si="49"/>
        <v>RANCHO NUEVO, TAMASOPO</v>
      </c>
      <c r="C3201" s="708">
        <v>109</v>
      </c>
      <c r="D3201" s="707" t="s">
        <v>3080</v>
      </c>
      <c r="E3201" s="709">
        <v>36</v>
      </c>
      <c r="F3201" s="707" t="s">
        <v>259</v>
      </c>
      <c r="G3201" s="710" t="s">
        <v>385</v>
      </c>
      <c r="H3201" s="709">
        <v>1</v>
      </c>
      <c r="J3201" s="697"/>
    </row>
    <row r="3202" spans="2:10" x14ac:dyDescent="0.2">
      <c r="B3202" s="707" t="str">
        <f t="shared" si="49"/>
        <v>RANCHO NUEVO, TAMASOPO</v>
      </c>
      <c r="C3202" s="708">
        <v>148</v>
      </c>
      <c r="D3202" s="707" t="s">
        <v>3080</v>
      </c>
      <c r="E3202" s="709">
        <v>36</v>
      </c>
      <c r="F3202" s="707" t="s">
        <v>259</v>
      </c>
      <c r="G3202" s="710" t="s">
        <v>385</v>
      </c>
      <c r="H3202" s="709">
        <v>1</v>
      </c>
      <c r="J3202" s="697"/>
    </row>
    <row r="3203" spans="2:10" x14ac:dyDescent="0.2">
      <c r="B3203" s="707" t="str">
        <f t="shared" si="49"/>
        <v>RANCHO NUEVO, TAMASOPO</v>
      </c>
      <c r="C3203" s="708">
        <v>222</v>
      </c>
      <c r="D3203" s="707" t="s">
        <v>3080</v>
      </c>
      <c r="E3203" s="709">
        <v>36</v>
      </c>
      <c r="F3203" s="707" t="s">
        <v>259</v>
      </c>
      <c r="G3203" s="710" t="s">
        <v>385</v>
      </c>
      <c r="H3203" s="709">
        <v>1</v>
      </c>
      <c r="J3203" s="697"/>
    </row>
    <row r="3204" spans="2:10" x14ac:dyDescent="0.2">
      <c r="B3204" s="707" t="str">
        <f t="shared" si="49"/>
        <v>RANCHO NUEVO, TAMAZUNCHALE</v>
      </c>
      <c r="C3204" s="708">
        <v>70</v>
      </c>
      <c r="D3204" s="707" t="s">
        <v>3080</v>
      </c>
      <c r="E3204" s="709">
        <v>37</v>
      </c>
      <c r="F3204" s="707" t="s">
        <v>262</v>
      </c>
      <c r="G3204" s="710" t="s">
        <v>385</v>
      </c>
      <c r="H3204" s="709">
        <v>1</v>
      </c>
      <c r="J3204" s="697"/>
    </row>
    <row r="3205" spans="2:10" x14ac:dyDescent="0.2">
      <c r="B3205" s="707" t="str">
        <f t="shared" si="49"/>
        <v>RANCHO NUEVO, VENADO</v>
      </c>
      <c r="C3205" s="708">
        <v>44</v>
      </c>
      <c r="D3205" s="707" t="s">
        <v>3080</v>
      </c>
      <c r="E3205" s="709">
        <v>45</v>
      </c>
      <c r="F3205" s="707" t="s">
        <v>303</v>
      </c>
      <c r="G3205" s="710" t="s">
        <v>385</v>
      </c>
      <c r="H3205" s="709">
        <v>1</v>
      </c>
      <c r="J3205" s="697"/>
    </row>
    <row r="3206" spans="2:10" x14ac:dyDescent="0.2">
      <c r="B3206" s="707" t="str">
        <f t="shared" ref="B3206:B3269" si="50">CONCATENATE(D3206,","," ",F3206)</f>
        <v>RANCHO NUEVO, VILLA DE RAMOS</v>
      </c>
      <c r="C3206" s="708">
        <v>55</v>
      </c>
      <c r="D3206" s="707" t="s">
        <v>3080</v>
      </c>
      <c r="E3206" s="709">
        <v>49</v>
      </c>
      <c r="F3206" s="707" t="s">
        <v>216</v>
      </c>
      <c r="G3206" s="710" t="s">
        <v>385</v>
      </c>
      <c r="H3206" s="709">
        <v>1</v>
      </c>
      <c r="J3206" s="697"/>
    </row>
    <row r="3207" spans="2:10" x14ac:dyDescent="0.2">
      <c r="B3207" s="707" t="str">
        <f t="shared" si="50"/>
        <v>RANCHO NUEVO, XILITLA</v>
      </c>
      <c r="C3207" s="708">
        <v>58</v>
      </c>
      <c r="D3207" s="707" t="s">
        <v>3080</v>
      </c>
      <c r="E3207" s="709">
        <v>54</v>
      </c>
      <c r="F3207" s="707" t="s">
        <v>326</v>
      </c>
      <c r="G3207" s="710" t="s">
        <v>385</v>
      </c>
      <c r="H3207" s="709">
        <v>1</v>
      </c>
      <c r="J3207" s="697"/>
    </row>
    <row r="3208" spans="2:10" x14ac:dyDescent="0.2">
      <c r="B3208" s="707" t="str">
        <f t="shared" si="50"/>
        <v>RANCHO NUEVO, XILITLA</v>
      </c>
      <c r="C3208" s="708">
        <v>59</v>
      </c>
      <c r="D3208" s="707" t="s">
        <v>3080</v>
      </c>
      <c r="E3208" s="709">
        <v>54</v>
      </c>
      <c r="F3208" s="707" t="s">
        <v>326</v>
      </c>
      <c r="G3208" s="710" t="s">
        <v>385</v>
      </c>
      <c r="H3208" s="709">
        <v>1</v>
      </c>
      <c r="J3208" s="697"/>
    </row>
    <row r="3209" spans="2:10" x14ac:dyDescent="0.2">
      <c r="B3209" s="707" t="str">
        <f t="shared" si="50"/>
        <v>RANCHO NUEVO, XILITLA</v>
      </c>
      <c r="C3209" s="708">
        <v>165</v>
      </c>
      <c r="D3209" s="707" t="s">
        <v>3080</v>
      </c>
      <c r="E3209" s="709">
        <v>54</v>
      </c>
      <c r="F3209" s="707" t="s">
        <v>326</v>
      </c>
      <c r="G3209" s="710" t="s">
        <v>385</v>
      </c>
      <c r="H3209" s="709">
        <v>1</v>
      </c>
      <c r="J3209" s="697"/>
    </row>
    <row r="3210" spans="2:10" x14ac:dyDescent="0.2">
      <c r="B3210" s="707" t="str">
        <f t="shared" si="50"/>
        <v>RANCHO NUEVO, XILITLA</v>
      </c>
      <c r="C3210" s="708">
        <v>219</v>
      </c>
      <c r="D3210" s="707" t="s">
        <v>3080</v>
      </c>
      <c r="E3210" s="709">
        <v>54</v>
      </c>
      <c r="F3210" s="707" t="s">
        <v>326</v>
      </c>
      <c r="G3210" s="710" t="s">
        <v>385</v>
      </c>
      <c r="H3210" s="709">
        <v>1</v>
      </c>
      <c r="J3210" s="697"/>
    </row>
    <row r="3211" spans="2:10" x14ac:dyDescent="0.2">
      <c r="B3211" s="707" t="str">
        <f t="shared" si="50"/>
        <v>RANCHO NUEVO, XILITLA</v>
      </c>
      <c r="C3211" s="708">
        <v>220</v>
      </c>
      <c r="D3211" s="707" t="s">
        <v>3080</v>
      </c>
      <c r="E3211" s="709">
        <v>54</v>
      </c>
      <c r="F3211" s="707" t="s">
        <v>326</v>
      </c>
      <c r="G3211" s="710" t="s">
        <v>385</v>
      </c>
      <c r="H3211" s="709">
        <v>1</v>
      </c>
      <c r="J3211" s="697"/>
    </row>
    <row r="3212" spans="2:10" x14ac:dyDescent="0.2">
      <c r="B3212" s="707" t="str">
        <f t="shared" si="50"/>
        <v>RANCHO NUEVO, XILITLA</v>
      </c>
      <c r="C3212" s="708">
        <v>221</v>
      </c>
      <c r="D3212" s="707" t="s">
        <v>3080</v>
      </c>
      <c r="E3212" s="709">
        <v>54</v>
      </c>
      <c r="F3212" s="707" t="s">
        <v>326</v>
      </c>
      <c r="G3212" s="710" t="s">
        <v>385</v>
      </c>
      <c r="H3212" s="709">
        <v>1</v>
      </c>
      <c r="J3212" s="697"/>
    </row>
    <row r="3213" spans="2:10" x14ac:dyDescent="0.2">
      <c r="B3213" s="707" t="str">
        <f t="shared" si="50"/>
        <v>RANCHO PALMERAS, SAN ANTONIO</v>
      </c>
      <c r="C3213" s="708">
        <v>73</v>
      </c>
      <c r="D3213" s="707" t="s">
        <v>3081</v>
      </c>
      <c r="E3213" s="709">
        <v>26</v>
      </c>
      <c r="F3213" s="707" t="s">
        <v>230</v>
      </c>
      <c r="G3213" s="710" t="s">
        <v>385</v>
      </c>
      <c r="H3213" s="709">
        <v>1</v>
      </c>
      <c r="J3213" s="697"/>
    </row>
    <row r="3214" spans="2:10" x14ac:dyDescent="0.2">
      <c r="B3214" s="707" t="str">
        <f t="shared" si="50"/>
        <v>RANCHO QUEMADO, TAMAZUNCHALE</v>
      </c>
      <c r="C3214" s="708">
        <v>292</v>
      </c>
      <c r="D3214" s="707" t="s">
        <v>3082</v>
      </c>
      <c r="E3214" s="709">
        <v>37</v>
      </c>
      <c r="F3214" s="707" t="s">
        <v>262</v>
      </c>
      <c r="G3214" s="710" t="s">
        <v>385</v>
      </c>
      <c r="H3214" s="709">
        <v>1</v>
      </c>
      <c r="J3214" s="697"/>
    </row>
    <row r="3215" spans="2:10" x14ac:dyDescent="0.2">
      <c r="B3215" s="707" t="str">
        <f t="shared" si="50"/>
        <v>RANCHO SAN ANTONIO (EL CASTAÑÓN), SAN LUIS POTOSÍ</v>
      </c>
      <c r="C3215" s="708">
        <v>344</v>
      </c>
      <c r="D3215" s="707" t="s">
        <v>3083</v>
      </c>
      <c r="E3215" s="709">
        <v>28</v>
      </c>
      <c r="F3215" s="707" t="s">
        <v>239</v>
      </c>
      <c r="G3215" s="710" t="s">
        <v>385</v>
      </c>
      <c r="H3215" s="709">
        <v>1</v>
      </c>
      <c r="J3215" s="697"/>
    </row>
    <row r="3216" spans="2:10" x14ac:dyDescent="0.2">
      <c r="B3216" s="707" t="str">
        <f t="shared" si="50"/>
        <v>RANCHO SAN CARLOS (EL TRINQUETE), VILLA DE REYES</v>
      </c>
      <c r="C3216" s="708">
        <v>46</v>
      </c>
      <c r="D3216" s="707" t="s">
        <v>3084</v>
      </c>
      <c r="E3216" s="709">
        <v>50</v>
      </c>
      <c r="F3216" s="707" t="s">
        <v>208</v>
      </c>
      <c r="G3216" s="710" t="s">
        <v>385</v>
      </c>
      <c r="H3216" s="709">
        <v>1</v>
      </c>
      <c r="J3216" s="697"/>
    </row>
    <row r="3217" spans="2:10" x14ac:dyDescent="0.2">
      <c r="B3217" s="707" t="str">
        <f t="shared" si="50"/>
        <v>RANCHO SAN CARLOS, CIUDAD VALLES</v>
      </c>
      <c r="C3217" s="708">
        <v>181</v>
      </c>
      <c r="D3217" s="707" t="s">
        <v>3085</v>
      </c>
      <c r="E3217" s="709">
        <v>13</v>
      </c>
      <c r="F3217" s="707" t="s">
        <v>181</v>
      </c>
      <c r="G3217" s="710" t="s">
        <v>385</v>
      </c>
      <c r="H3217" s="709">
        <v>1</v>
      </c>
      <c r="J3217" s="697"/>
    </row>
    <row r="3218" spans="2:10" x14ac:dyDescent="0.2">
      <c r="B3218" s="707" t="str">
        <f t="shared" si="50"/>
        <v>RANCHO SAN JOSÉ DE LAS FLORES, VILLA DE ARISTA</v>
      </c>
      <c r="C3218" s="708">
        <v>155</v>
      </c>
      <c r="D3218" s="707" t="s">
        <v>3086</v>
      </c>
      <c r="E3218" s="709">
        <v>56</v>
      </c>
      <c r="F3218" s="707" t="s">
        <v>308</v>
      </c>
      <c r="G3218" s="710" t="s">
        <v>385</v>
      </c>
      <c r="H3218" s="709">
        <v>1</v>
      </c>
      <c r="J3218" s="697"/>
    </row>
    <row r="3219" spans="2:10" x14ac:dyDescent="0.2">
      <c r="B3219" s="707" t="str">
        <f t="shared" si="50"/>
        <v>RANCHO SAN MATÍAS, MOCTEZUMA</v>
      </c>
      <c r="C3219" s="708">
        <v>191</v>
      </c>
      <c r="D3219" s="707" t="s">
        <v>3087</v>
      </c>
      <c r="E3219" s="709">
        <v>22</v>
      </c>
      <c r="F3219" s="707" t="s">
        <v>213</v>
      </c>
      <c r="G3219" s="710" t="s">
        <v>385</v>
      </c>
      <c r="H3219" s="709">
        <v>1</v>
      </c>
      <c r="J3219" s="697"/>
    </row>
    <row r="3220" spans="2:10" x14ac:dyDescent="0.2">
      <c r="B3220" s="707" t="str">
        <f t="shared" si="50"/>
        <v>RANCHO SAN PABLO (IGNACIO SÁNCHEZ), COXCATLÁN</v>
      </c>
      <c r="C3220" s="708">
        <v>78</v>
      </c>
      <c r="D3220" s="707" t="s">
        <v>3088</v>
      </c>
      <c r="E3220" s="709">
        <v>14</v>
      </c>
      <c r="F3220" s="707" t="s">
        <v>185</v>
      </c>
      <c r="G3220" s="710" t="s">
        <v>385</v>
      </c>
      <c r="H3220" s="709">
        <v>1</v>
      </c>
      <c r="J3220" s="697"/>
    </row>
    <row r="3221" spans="2:10" x14ac:dyDescent="0.2">
      <c r="B3221" s="707" t="str">
        <f t="shared" si="50"/>
        <v>RANCHO SAN PABLO (MELESIO HERNÁNDEZ), COXCATLÁN</v>
      </c>
      <c r="C3221" s="708">
        <v>79</v>
      </c>
      <c r="D3221" s="707" t="s">
        <v>3089</v>
      </c>
      <c r="E3221" s="709">
        <v>14</v>
      </c>
      <c r="F3221" s="707" t="s">
        <v>185</v>
      </c>
      <c r="G3221" s="710" t="s">
        <v>385</v>
      </c>
      <c r="H3221" s="709">
        <v>1</v>
      </c>
      <c r="J3221" s="697"/>
    </row>
    <row r="3222" spans="2:10" x14ac:dyDescent="0.2">
      <c r="B3222" s="707" t="str">
        <f t="shared" si="50"/>
        <v>RANCHO SAN PABLO (TRANQUILINO RAMÍREZ), COXCATLÁN</v>
      </c>
      <c r="C3222" s="708">
        <v>80</v>
      </c>
      <c r="D3222" s="707" t="s">
        <v>3090</v>
      </c>
      <c r="E3222" s="709">
        <v>14</v>
      </c>
      <c r="F3222" s="707" t="s">
        <v>185</v>
      </c>
      <c r="G3222" s="710" t="s">
        <v>385</v>
      </c>
      <c r="H3222" s="709">
        <v>1</v>
      </c>
      <c r="J3222" s="697"/>
    </row>
    <row r="3223" spans="2:10" x14ac:dyDescent="0.2">
      <c r="B3223" s="707" t="str">
        <f t="shared" si="50"/>
        <v>RANCHO SANJUANITA, SAN VICENTE TANCUAYALAB</v>
      </c>
      <c r="C3223" s="708">
        <v>86</v>
      </c>
      <c r="D3223" s="707" t="s">
        <v>3091</v>
      </c>
      <c r="E3223" s="709">
        <v>34</v>
      </c>
      <c r="F3223" s="707" t="s">
        <v>250</v>
      </c>
      <c r="G3223" s="710" t="s">
        <v>385</v>
      </c>
      <c r="H3223" s="709">
        <v>1</v>
      </c>
      <c r="J3223" s="697"/>
    </row>
    <row r="3224" spans="2:10" x14ac:dyDescent="0.2">
      <c r="B3224" s="707" t="str">
        <f t="shared" si="50"/>
        <v>RANCHO SANTA ANA, SOLEDAD DE GRACIANO SÁNCHEZ</v>
      </c>
      <c r="C3224" s="708">
        <v>194</v>
      </c>
      <c r="D3224" s="707" t="s">
        <v>3092</v>
      </c>
      <c r="E3224" s="709">
        <v>35</v>
      </c>
      <c r="F3224" s="707" t="s">
        <v>264</v>
      </c>
      <c r="G3224" s="710" t="s">
        <v>385</v>
      </c>
      <c r="H3224" s="709">
        <v>1</v>
      </c>
      <c r="J3224" s="697"/>
    </row>
    <row r="3225" spans="2:10" x14ac:dyDescent="0.2">
      <c r="B3225" s="707" t="str">
        <f t="shared" si="50"/>
        <v>RANCHO SANTA ELENA, MATEHUALA</v>
      </c>
      <c r="C3225" s="708">
        <v>145</v>
      </c>
      <c r="D3225" s="707" t="s">
        <v>3093</v>
      </c>
      <c r="E3225" s="709">
        <v>20</v>
      </c>
      <c r="F3225" s="707" t="s">
        <v>170</v>
      </c>
      <c r="G3225" s="710" t="s">
        <v>385</v>
      </c>
      <c r="H3225" s="709">
        <v>1</v>
      </c>
      <c r="J3225" s="697"/>
    </row>
    <row r="3226" spans="2:10" x14ac:dyDescent="0.2">
      <c r="B3226" s="707" t="str">
        <f t="shared" si="50"/>
        <v>RANCHO SANTA FE, CIUDAD VALLES</v>
      </c>
      <c r="C3226" s="708">
        <v>693</v>
      </c>
      <c r="D3226" s="707" t="s">
        <v>3094</v>
      </c>
      <c r="E3226" s="709">
        <v>13</v>
      </c>
      <c r="F3226" s="707" t="s">
        <v>181</v>
      </c>
      <c r="G3226" s="710" t="s">
        <v>385</v>
      </c>
      <c r="H3226" s="709">
        <v>1</v>
      </c>
      <c r="J3226" s="697"/>
    </row>
    <row r="3227" spans="2:10" x14ac:dyDescent="0.2">
      <c r="B3227" s="707" t="str">
        <f t="shared" si="50"/>
        <v>RANCHO SANTA MARGARITA, TAMUÍN</v>
      </c>
      <c r="C3227" s="708">
        <v>385</v>
      </c>
      <c r="D3227" s="707" t="s">
        <v>3095</v>
      </c>
      <c r="E3227" s="709">
        <v>40</v>
      </c>
      <c r="F3227" s="707" t="s">
        <v>279</v>
      </c>
      <c r="G3227" s="710" t="s">
        <v>385</v>
      </c>
      <c r="H3227" s="709">
        <v>1</v>
      </c>
      <c r="J3227" s="697"/>
    </row>
    <row r="3228" spans="2:10" x14ac:dyDescent="0.2">
      <c r="B3228" s="707" t="str">
        <f t="shared" si="50"/>
        <v>RANCHO SANTA RITA, TAMAZUNCHALE</v>
      </c>
      <c r="C3228" s="708">
        <v>326</v>
      </c>
      <c r="D3228" s="707" t="s">
        <v>3096</v>
      </c>
      <c r="E3228" s="709">
        <v>37</v>
      </c>
      <c r="F3228" s="707" t="s">
        <v>262</v>
      </c>
      <c r="G3228" s="710" t="s">
        <v>385</v>
      </c>
      <c r="H3228" s="709">
        <v>1</v>
      </c>
      <c r="J3228" s="697"/>
    </row>
    <row r="3229" spans="2:10" x14ac:dyDescent="0.2">
      <c r="B3229" s="707" t="str">
        <f t="shared" si="50"/>
        <v>RANCHO SANTA ROSA, CEDRAL</v>
      </c>
      <c r="C3229" s="708">
        <v>90</v>
      </c>
      <c r="D3229" s="707" t="s">
        <v>3097</v>
      </c>
      <c r="E3229" s="709">
        <v>7</v>
      </c>
      <c r="F3229" s="707" t="s">
        <v>157</v>
      </c>
      <c r="G3229" s="710" t="s">
        <v>385</v>
      </c>
      <c r="H3229" s="709">
        <v>1</v>
      </c>
      <c r="J3229" s="697"/>
    </row>
    <row r="3230" spans="2:10" x14ac:dyDescent="0.2">
      <c r="B3230" s="707" t="str">
        <f t="shared" si="50"/>
        <v>RANCHO SANTANA, TAMPAMOLÓN CORONA</v>
      </c>
      <c r="C3230" s="708">
        <v>83</v>
      </c>
      <c r="D3230" s="707" t="s">
        <v>3098</v>
      </c>
      <c r="E3230" s="709">
        <v>39</v>
      </c>
      <c r="F3230" s="707" t="s">
        <v>276</v>
      </c>
      <c r="G3230" s="710" t="s">
        <v>385</v>
      </c>
      <c r="H3230" s="709">
        <v>1</v>
      </c>
      <c r="J3230" s="697"/>
    </row>
    <row r="3231" spans="2:10" x14ac:dyDescent="0.2">
      <c r="B3231" s="707" t="str">
        <f t="shared" si="50"/>
        <v>RANCHO SANTO DOMINGO, RIOVERDE</v>
      </c>
      <c r="C3231" s="708">
        <v>305</v>
      </c>
      <c r="D3231" s="707" t="s">
        <v>3099</v>
      </c>
      <c r="E3231" s="709">
        <v>24</v>
      </c>
      <c r="F3231" s="707" t="s">
        <v>175</v>
      </c>
      <c r="G3231" s="710" t="s">
        <v>385</v>
      </c>
      <c r="H3231" s="709">
        <v>1</v>
      </c>
      <c r="J3231" s="697"/>
    </row>
    <row r="3232" spans="2:10" x14ac:dyDescent="0.2">
      <c r="B3232" s="707" t="str">
        <f t="shared" si="50"/>
        <v>RANCHO SECO, SANTA MARÍA DEL RÍO</v>
      </c>
      <c r="C3232" s="708">
        <v>225</v>
      </c>
      <c r="D3232" s="707" t="s">
        <v>3100</v>
      </c>
      <c r="E3232" s="709">
        <v>32</v>
      </c>
      <c r="F3232" s="707" t="s">
        <v>257</v>
      </c>
      <c r="G3232" s="710" t="s">
        <v>385</v>
      </c>
      <c r="H3232" s="709">
        <v>1</v>
      </c>
      <c r="J3232" s="697"/>
    </row>
    <row r="3233" spans="2:10" x14ac:dyDescent="0.2">
      <c r="B3233" s="707" t="str">
        <f t="shared" si="50"/>
        <v>RANCHO SECO, VILLA DE RAMOS</v>
      </c>
      <c r="C3233" s="708">
        <v>60</v>
      </c>
      <c r="D3233" s="707" t="s">
        <v>3100</v>
      </c>
      <c r="E3233" s="709">
        <v>49</v>
      </c>
      <c r="F3233" s="707" t="s">
        <v>216</v>
      </c>
      <c r="G3233" s="710" t="s">
        <v>385</v>
      </c>
      <c r="H3233" s="709">
        <v>1</v>
      </c>
      <c r="J3233" s="697"/>
    </row>
    <row r="3234" spans="2:10" x14ac:dyDescent="0.2">
      <c r="B3234" s="707" t="str">
        <f t="shared" si="50"/>
        <v>RANCHO TONATICO, TAMPAMOLÓN CORONA</v>
      </c>
      <c r="C3234" s="708">
        <v>99</v>
      </c>
      <c r="D3234" s="707" t="s">
        <v>3101</v>
      </c>
      <c r="E3234" s="709">
        <v>39</v>
      </c>
      <c r="F3234" s="707" t="s">
        <v>276</v>
      </c>
      <c r="G3234" s="710" t="s">
        <v>385</v>
      </c>
      <c r="H3234" s="709">
        <v>1</v>
      </c>
      <c r="J3234" s="697"/>
    </row>
    <row r="3235" spans="2:10" x14ac:dyDescent="0.2">
      <c r="B3235" s="707" t="str">
        <f t="shared" si="50"/>
        <v>RANCHO USÚA (CAMARILLO), SANTA MARÍA DEL RÍO</v>
      </c>
      <c r="C3235" s="708">
        <v>37</v>
      </c>
      <c r="D3235" s="707" t="s">
        <v>3102</v>
      </c>
      <c r="E3235" s="709">
        <v>32</v>
      </c>
      <c r="F3235" s="707" t="s">
        <v>257</v>
      </c>
      <c r="G3235" s="710" t="s">
        <v>385</v>
      </c>
      <c r="H3235" s="709">
        <v>1</v>
      </c>
      <c r="J3235" s="697"/>
    </row>
    <row r="3236" spans="2:10" x14ac:dyDescent="0.2">
      <c r="B3236" s="707" t="str">
        <f t="shared" si="50"/>
        <v>RANCHO VIEJO TRES, SANTA MARÍA DEL RÍO</v>
      </c>
      <c r="C3236" s="708">
        <v>228</v>
      </c>
      <c r="D3236" s="707" t="s">
        <v>3103</v>
      </c>
      <c r="E3236" s="709">
        <v>32</v>
      </c>
      <c r="F3236" s="707" t="s">
        <v>257</v>
      </c>
      <c r="G3236" s="710" t="s">
        <v>385</v>
      </c>
      <c r="H3236" s="709">
        <v>1</v>
      </c>
      <c r="J3236" s="697"/>
    </row>
    <row r="3237" spans="2:10" x14ac:dyDescent="0.2">
      <c r="B3237" s="707" t="str">
        <f t="shared" si="50"/>
        <v>RANCHO VIEJO, AXTLA DE TERRAZAS</v>
      </c>
      <c r="C3237" s="708">
        <v>79</v>
      </c>
      <c r="D3237" s="707" t="s">
        <v>3104</v>
      </c>
      <c r="E3237" s="709">
        <v>53</v>
      </c>
      <c r="F3237" s="707" t="s">
        <v>150</v>
      </c>
      <c r="G3237" s="710" t="s">
        <v>385</v>
      </c>
      <c r="H3237" s="709">
        <v>1</v>
      </c>
      <c r="J3237" s="697"/>
    </row>
    <row r="3238" spans="2:10" x14ac:dyDescent="0.2">
      <c r="B3238" s="707" t="str">
        <f t="shared" si="50"/>
        <v>RANCHO VIEJO, CEDRAL</v>
      </c>
      <c r="C3238" s="708">
        <v>26</v>
      </c>
      <c r="D3238" s="707" t="s">
        <v>3104</v>
      </c>
      <c r="E3238" s="709">
        <v>7</v>
      </c>
      <c r="F3238" s="707" t="s">
        <v>157</v>
      </c>
      <c r="G3238" s="710" t="s">
        <v>385</v>
      </c>
      <c r="H3238" s="709">
        <v>1</v>
      </c>
      <c r="J3238" s="697"/>
    </row>
    <row r="3239" spans="2:10" x14ac:dyDescent="0.2">
      <c r="B3239" s="707" t="str">
        <f t="shared" si="50"/>
        <v>RANCHO VIEJO, CIUDAD VALLES</v>
      </c>
      <c r="C3239" s="708">
        <v>449</v>
      </c>
      <c r="D3239" s="707" t="s">
        <v>3104</v>
      </c>
      <c r="E3239" s="709">
        <v>13</v>
      </c>
      <c r="F3239" s="707" t="s">
        <v>181</v>
      </c>
      <c r="G3239" s="710" t="s">
        <v>385</v>
      </c>
      <c r="H3239" s="709">
        <v>1</v>
      </c>
      <c r="J3239" s="697"/>
    </row>
    <row r="3240" spans="2:10" x14ac:dyDescent="0.2">
      <c r="B3240" s="713" t="str">
        <f t="shared" si="50"/>
        <v>RASCÓN, CIUDAD VALLES</v>
      </c>
      <c r="C3240" s="714">
        <v>162</v>
      </c>
      <c r="D3240" s="713" t="s">
        <v>3105</v>
      </c>
      <c r="E3240" s="715">
        <v>13</v>
      </c>
      <c r="F3240" s="713" t="s">
        <v>181</v>
      </c>
      <c r="G3240" s="716" t="s">
        <v>386</v>
      </c>
      <c r="H3240" s="715">
        <v>2</v>
      </c>
      <c r="J3240" s="697"/>
    </row>
    <row r="3241" spans="2:10" x14ac:dyDescent="0.2">
      <c r="B3241" s="713" t="str">
        <f t="shared" si="50"/>
        <v>RAYÓN, RAYÓN</v>
      </c>
      <c r="C3241" s="714">
        <v>1</v>
      </c>
      <c r="D3241" s="713" t="s">
        <v>218</v>
      </c>
      <c r="E3241" s="715">
        <v>23</v>
      </c>
      <c r="F3241" s="713" t="s">
        <v>218</v>
      </c>
      <c r="G3241" s="716" t="s">
        <v>386</v>
      </c>
      <c r="H3241" s="715">
        <v>2</v>
      </c>
      <c r="J3241" s="697"/>
    </row>
    <row r="3242" spans="2:10" x14ac:dyDescent="0.2">
      <c r="B3242" s="713" t="str">
        <f t="shared" si="50"/>
        <v>REAL DE CATORCE, CATORCE</v>
      </c>
      <c r="C3242" s="714">
        <v>1</v>
      </c>
      <c r="D3242" s="713" t="s">
        <v>222</v>
      </c>
      <c r="E3242" s="715">
        <v>6</v>
      </c>
      <c r="F3242" s="713" t="s">
        <v>580</v>
      </c>
      <c r="G3242" s="716" t="s">
        <v>386</v>
      </c>
      <c r="H3242" s="715">
        <v>2</v>
      </c>
      <c r="J3242" s="697"/>
    </row>
    <row r="3243" spans="2:10" x14ac:dyDescent="0.2">
      <c r="B3243" s="707" t="str">
        <f t="shared" si="50"/>
        <v>REAL DE CATORCE, CATORCE</v>
      </c>
      <c r="C3243" s="708">
        <v>187</v>
      </c>
      <c r="D3243" s="707" t="s">
        <v>222</v>
      </c>
      <c r="E3243" s="709">
        <v>6</v>
      </c>
      <c r="F3243" s="707" t="s">
        <v>580</v>
      </c>
      <c r="G3243" s="710" t="s">
        <v>385</v>
      </c>
      <c r="H3243" s="709">
        <v>1</v>
      </c>
      <c r="J3243" s="697"/>
    </row>
    <row r="3244" spans="2:10" x14ac:dyDescent="0.2">
      <c r="B3244" s="707" t="str">
        <f t="shared" si="50"/>
        <v>REAL DE MAROMA, CATORCE</v>
      </c>
      <c r="C3244" s="708">
        <v>22</v>
      </c>
      <c r="D3244" s="707" t="s">
        <v>3106</v>
      </c>
      <c r="E3244" s="709">
        <v>6</v>
      </c>
      <c r="F3244" s="707" t="s">
        <v>580</v>
      </c>
      <c r="G3244" s="710" t="s">
        <v>385</v>
      </c>
      <c r="H3244" s="709">
        <v>1</v>
      </c>
      <c r="J3244" s="697"/>
    </row>
    <row r="3245" spans="2:10" x14ac:dyDescent="0.2">
      <c r="B3245" s="713" t="str">
        <f t="shared" si="50"/>
        <v>REAL DEL POTOSÍ, CERRO DE SAN PEDRO</v>
      </c>
      <c r="C3245" s="714">
        <v>10</v>
      </c>
      <c r="D3245" s="713" t="s">
        <v>3107</v>
      </c>
      <c r="E3245" s="715">
        <v>9</v>
      </c>
      <c r="F3245" s="713" t="s">
        <v>162</v>
      </c>
      <c r="G3245" s="716" t="s">
        <v>388</v>
      </c>
      <c r="H3245" s="715">
        <v>4</v>
      </c>
      <c r="J3245" s="697"/>
    </row>
    <row r="3246" spans="2:10" x14ac:dyDescent="0.2">
      <c r="B3246" s="707" t="str">
        <f t="shared" si="50"/>
        <v>REALEJO, GUADALCÁZAR</v>
      </c>
      <c r="C3246" s="708">
        <v>48</v>
      </c>
      <c r="D3246" s="707" t="s">
        <v>3108</v>
      </c>
      <c r="E3246" s="709">
        <v>17</v>
      </c>
      <c r="F3246" s="707" t="s">
        <v>193</v>
      </c>
      <c r="G3246" s="710" t="s">
        <v>385</v>
      </c>
      <c r="H3246" s="709">
        <v>1</v>
      </c>
      <c r="J3246" s="697"/>
    </row>
    <row r="3247" spans="2:10" x14ac:dyDescent="0.2">
      <c r="B3247" s="713" t="str">
        <f t="shared" si="50"/>
        <v>REDENCIÓN NACIONAL, RIOVERDE</v>
      </c>
      <c r="C3247" s="714">
        <v>68</v>
      </c>
      <c r="D3247" s="713" t="s">
        <v>3109</v>
      </c>
      <c r="E3247" s="715">
        <v>24</v>
      </c>
      <c r="F3247" s="713" t="s">
        <v>175</v>
      </c>
      <c r="G3247" s="716" t="s">
        <v>386</v>
      </c>
      <c r="H3247" s="715">
        <v>2</v>
      </c>
      <c r="J3247" s="697"/>
    </row>
    <row r="3248" spans="2:10" x14ac:dyDescent="0.2">
      <c r="B3248" s="707" t="str">
        <f t="shared" si="50"/>
        <v>REFORMA EL ALTO, EBANO</v>
      </c>
      <c r="C3248" s="708">
        <v>23</v>
      </c>
      <c r="D3248" s="707" t="s">
        <v>3110</v>
      </c>
      <c r="E3248" s="709">
        <v>16</v>
      </c>
      <c r="F3248" s="707" t="s">
        <v>188</v>
      </c>
      <c r="G3248" s="710" t="s">
        <v>385</v>
      </c>
      <c r="H3248" s="709">
        <v>1</v>
      </c>
      <c r="J3248" s="697"/>
    </row>
    <row r="3249" spans="2:10" x14ac:dyDescent="0.2">
      <c r="B3249" s="707" t="str">
        <f t="shared" si="50"/>
        <v>REFUGIO DE BAGRES, SANTA MARÍA DEL RÍO</v>
      </c>
      <c r="C3249" s="708">
        <v>231</v>
      </c>
      <c r="D3249" s="707" t="s">
        <v>3111</v>
      </c>
      <c r="E3249" s="709">
        <v>32</v>
      </c>
      <c r="F3249" s="707" t="s">
        <v>257</v>
      </c>
      <c r="G3249" s="710" t="s">
        <v>385</v>
      </c>
      <c r="H3249" s="709">
        <v>1</v>
      </c>
      <c r="J3249" s="697"/>
    </row>
    <row r="3250" spans="2:10" x14ac:dyDescent="0.2">
      <c r="B3250" s="707" t="str">
        <f t="shared" si="50"/>
        <v>REFUGIO DE LAS MONJAS, CEDRAL</v>
      </c>
      <c r="C3250" s="708">
        <v>29</v>
      </c>
      <c r="D3250" s="707" t="s">
        <v>3112</v>
      </c>
      <c r="E3250" s="709">
        <v>7</v>
      </c>
      <c r="F3250" s="707" t="s">
        <v>157</v>
      </c>
      <c r="G3250" s="710" t="s">
        <v>385</v>
      </c>
      <c r="H3250" s="709">
        <v>1</v>
      </c>
      <c r="J3250" s="697"/>
    </row>
    <row r="3251" spans="2:10" x14ac:dyDescent="0.2">
      <c r="B3251" s="707" t="str">
        <f t="shared" si="50"/>
        <v>REFUGIO DE LOS AMAYAS, CATORCE</v>
      </c>
      <c r="C3251" s="708">
        <v>35</v>
      </c>
      <c r="D3251" s="707" t="s">
        <v>3113</v>
      </c>
      <c r="E3251" s="709">
        <v>6</v>
      </c>
      <c r="F3251" s="707" t="s">
        <v>580</v>
      </c>
      <c r="G3251" s="710" t="s">
        <v>385</v>
      </c>
      <c r="H3251" s="709">
        <v>1</v>
      </c>
      <c r="J3251" s="697"/>
    </row>
    <row r="3252" spans="2:10" x14ac:dyDescent="0.2">
      <c r="B3252" s="707" t="str">
        <f t="shared" si="50"/>
        <v>REFUGIO DE SALADITO, CEDRAL</v>
      </c>
      <c r="C3252" s="708">
        <v>28</v>
      </c>
      <c r="D3252" s="707" t="s">
        <v>3114</v>
      </c>
      <c r="E3252" s="709">
        <v>7</v>
      </c>
      <c r="F3252" s="707" t="s">
        <v>157</v>
      </c>
      <c r="G3252" s="710" t="s">
        <v>385</v>
      </c>
      <c r="H3252" s="709">
        <v>1</v>
      </c>
      <c r="J3252" s="697"/>
    </row>
    <row r="3253" spans="2:10" x14ac:dyDescent="0.2">
      <c r="B3253" s="707" t="str">
        <f t="shared" si="50"/>
        <v>REJALGARES, TAMASOPO</v>
      </c>
      <c r="C3253" s="708">
        <v>151</v>
      </c>
      <c r="D3253" s="707" t="s">
        <v>3115</v>
      </c>
      <c r="E3253" s="709">
        <v>36</v>
      </c>
      <c r="F3253" s="707" t="s">
        <v>259</v>
      </c>
      <c r="G3253" s="710" t="s">
        <v>385</v>
      </c>
      <c r="H3253" s="709">
        <v>1</v>
      </c>
      <c r="J3253" s="697"/>
    </row>
    <row r="3254" spans="2:10" x14ac:dyDescent="0.2">
      <c r="B3254" s="707" t="str">
        <f t="shared" si="50"/>
        <v>RESUMIDERO, RIOVERDE</v>
      </c>
      <c r="C3254" s="708">
        <v>70</v>
      </c>
      <c r="D3254" s="707" t="s">
        <v>3116</v>
      </c>
      <c r="E3254" s="709">
        <v>24</v>
      </c>
      <c r="F3254" s="707" t="s">
        <v>175</v>
      </c>
      <c r="G3254" s="710" t="s">
        <v>385</v>
      </c>
      <c r="H3254" s="709">
        <v>1</v>
      </c>
      <c r="J3254" s="697"/>
    </row>
    <row r="3255" spans="2:10" x14ac:dyDescent="0.2">
      <c r="B3255" s="707" t="str">
        <f t="shared" si="50"/>
        <v>REYNA, ZARAGOZA</v>
      </c>
      <c r="C3255" s="708">
        <v>80</v>
      </c>
      <c r="D3255" s="707" t="s">
        <v>3117</v>
      </c>
      <c r="E3255" s="709">
        <v>55</v>
      </c>
      <c r="F3255" s="707" t="s">
        <v>476</v>
      </c>
      <c r="G3255" s="710" t="s">
        <v>385</v>
      </c>
      <c r="H3255" s="709">
        <v>1</v>
      </c>
      <c r="J3255" s="697"/>
    </row>
    <row r="3256" spans="2:10" x14ac:dyDescent="0.2">
      <c r="B3256" s="707" t="str">
        <f t="shared" si="50"/>
        <v>RICO, RAYÓN</v>
      </c>
      <c r="C3256" s="708">
        <v>37</v>
      </c>
      <c r="D3256" s="707" t="s">
        <v>3118</v>
      </c>
      <c r="E3256" s="709">
        <v>23</v>
      </c>
      <c r="F3256" s="707" t="s">
        <v>218</v>
      </c>
      <c r="G3256" s="710" t="s">
        <v>385</v>
      </c>
      <c r="H3256" s="709">
        <v>1</v>
      </c>
      <c r="J3256" s="697"/>
    </row>
    <row r="3257" spans="2:10" x14ac:dyDescent="0.2">
      <c r="B3257" s="707" t="str">
        <f t="shared" si="50"/>
        <v>RINCÓN BLANCO, CHARCAS</v>
      </c>
      <c r="C3257" s="708">
        <v>208</v>
      </c>
      <c r="D3257" s="707" t="s">
        <v>3119</v>
      </c>
      <c r="E3257" s="709">
        <v>15</v>
      </c>
      <c r="F3257" s="707" t="s">
        <v>167</v>
      </c>
      <c r="G3257" s="710" t="s">
        <v>385</v>
      </c>
      <c r="H3257" s="709">
        <v>1</v>
      </c>
      <c r="J3257" s="697"/>
    </row>
    <row r="3258" spans="2:10" x14ac:dyDescent="0.2">
      <c r="B3258" s="707" t="str">
        <f t="shared" si="50"/>
        <v>RINCÓN COLORADO (CAÑÓN DE LA VIRGEN), TAMASOPO</v>
      </c>
      <c r="C3258" s="708">
        <v>308</v>
      </c>
      <c r="D3258" s="707" t="s">
        <v>3120</v>
      </c>
      <c r="E3258" s="709">
        <v>36</v>
      </c>
      <c r="F3258" s="707" t="s">
        <v>259</v>
      </c>
      <c r="G3258" s="710" t="s">
        <v>385</v>
      </c>
      <c r="H3258" s="709">
        <v>1</v>
      </c>
      <c r="J3258" s="697"/>
    </row>
    <row r="3259" spans="2:10" x14ac:dyDescent="0.2">
      <c r="B3259" s="707" t="str">
        <f t="shared" si="50"/>
        <v>RINCÓN DE ÁLAMOS, EL NARANJO</v>
      </c>
      <c r="C3259" s="708">
        <v>70</v>
      </c>
      <c r="D3259" s="707" t="s">
        <v>3121</v>
      </c>
      <c r="E3259" s="709">
        <v>58</v>
      </c>
      <c r="F3259" s="707" t="s">
        <v>190</v>
      </c>
      <c r="G3259" s="710" t="s">
        <v>385</v>
      </c>
      <c r="H3259" s="709">
        <v>1</v>
      </c>
      <c r="J3259" s="697"/>
    </row>
    <row r="3260" spans="2:10" x14ac:dyDescent="0.2">
      <c r="B3260" s="707" t="str">
        <f t="shared" si="50"/>
        <v>RINCÓN DE BANDA, CERRITOS</v>
      </c>
      <c r="C3260" s="708">
        <v>25</v>
      </c>
      <c r="D3260" s="707" t="s">
        <v>3122</v>
      </c>
      <c r="E3260" s="709">
        <v>8</v>
      </c>
      <c r="F3260" s="707" t="s">
        <v>159</v>
      </c>
      <c r="G3260" s="710" t="s">
        <v>385</v>
      </c>
      <c r="H3260" s="709">
        <v>1</v>
      </c>
      <c r="J3260" s="697"/>
    </row>
    <row r="3261" spans="2:10" x14ac:dyDescent="0.2">
      <c r="B3261" s="707" t="str">
        <f t="shared" si="50"/>
        <v>RINCÓN DE DIEGO MARTÍN (CHARCO COLORADO), SALINAS</v>
      </c>
      <c r="C3261" s="708">
        <v>146</v>
      </c>
      <c r="D3261" s="707" t="s">
        <v>3123</v>
      </c>
      <c r="E3261" s="709">
        <v>25</v>
      </c>
      <c r="F3261" s="707" t="s">
        <v>165</v>
      </c>
      <c r="G3261" s="710" t="s">
        <v>385</v>
      </c>
      <c r="H3261" s="709">
        <v>1</v>
      </c>
      <c r="J3261" s="697"/>
    </row>
    <row r="3262" spans="2:10" x14ac:dyDescent="0.2">
      <c r="B3262" s="707" t="str">
        <f t="shared" si="50"/>
        <v>RINCÓN DE LA BARRANCA, XILITLA</v>
      </c>
      <c r="C3262" s="708">
        <v>60</v>
      </c>
      <c r="D3262" s="707" t="s">
        <v>3124</v>
      </c>
      <c r="E3262" s="709">
        <v>54</v>
      </c>
      <c r="F3262" s="707" t="s">
        <v>326</v>
      </c>
      <c r="G3262" s="710" t="s">
        <v>385</v>
      </c>
      <c r="H3262" s="709">
        <v>1</v>
      </c>
      <c r="J3262" s="697"/>
    </row>
    <row r="3263" spans="2:10" x14ac:dyDescent="0.2">
      <c r="B3263" s="707" t="str">
        <f t="shared" si="50"/>
        <v>RINCÓN DE LEIJAS, VILLA DE ARISTA</v>
      </c>
      <c r="C3263" s="708">
        <v>35</v>
      </c>
      <c r="D3263" s="707" t="s">
        <v>3125</v>
      </c>
      <c r="E3263" s="709">
        <v>56</v>
      </c>
      <c r="F3263" s="707" t="s">
        <v>308</v>
      </c>
      <c r="G3263" s="710" t="s">
        <v>385</v>
      </c>
      <c r="H3263" s="709">
        <v>1</v>
      </c>
      <c r="J3263" s="697"/>
    </row>
    <row r="3264" spans="2:10" x14ac:dyDescent="0.2">
      <c r="B3264" s="707" t="str">
        <f t="shared" si="50"/>
        <v>RINCÓN DE PAGUAYO, XILITLA</v>
      </c>
      <c r="C3264" s="708">
        <v>268</v>
      </c>
      <c r="D3264" s="707" t="s">
        <v>3126</v>
      </c>
      <c r="E3264" s="709">
        <v>54</v>
      </c>
      <c r="F3264" s="707" t="s">
        <v>326</v>
      </c>
      <c r="G3264" s="710" t="s">
        <v>385</v>
      </c>
      <c r="H3264" s="709">
        <v>1</v>
      </c>
      <c r="J3264" s="697"/>
    </row>
    <row r="3265" spans="2:10" x14ac:dyDescent="0.2">
      <c r="B3265" s="707" t="str">
        <f t="shared" si="50"/>
        <v>RINCÓN DE RAMÍREZ, TAMASOPO</v>
      </c>
      <c r="C3265" s="708">
        <v>51</v>
      </c>
      <c r="D3265" s="707" t="s">
        <v>3127</v>
      </c>
      <c r="E3265" s="709">
        <v>36</v>
      </c>
      <c r="F3265" s="707" t="s">
        <v>259</v>
      </c>
      <c r="G3265" s="710" t="s">
        <v>385</v>
      </c>
      <c r="H3265" s="709">
        <v>1</v>
      </c>
      <c r="J3265" s="697"/>
    </row>
    <row r="3266" spans="2:10" x14ac:dyDescent="0.2">
      <c r="B3266" s="707" t="str">
        <f t="shared" si="50"/>
        <v>RINCÓN DE SAN JOSÉ, MEXQUITIC DE CARMONA</v>
      </c>
      <c r="C3266" s="708">
        <v>93</v>
      </c>
      <c r="D3266" s="707" t="s">
        <v>3128</v>
      </c>
      <c r="E3266" s="709">
        <v>21</v>
      </c>
      <c r="F3266" s="707" t="s">
        <v>209</v>
      </c>
      <c r="G3266" s="710" t="s">
        <v>385</v>
      </c>
      <c r="H3266" s="709">
        <v>1</v>
      </c>
      <c r="J3266" s="697"/>
    </row>
    <row r="3267" spans="2:10" x14ac:dyDescent="0.2">
      <c r="B3267" s="707" t="str">
        <f t="shared" si="50"/>
        <v>RINCÓN DE SANTA EDUWIGES, ZARAGOZA</v>
      </c>
      <c r="C3267" s="708">
        <v>81</v>
      </c>
      <c r="D3267" s="707" t="s">
        <v>3129</v>
      </c>
      <c r="E3267" s="709">
        <v>55</v>
      </c>
      <c r="F3267" s="707" t="s">
        <v>476</v>
      </c>
      <c r="G3267" s="710" t="s">
        <v>385</v>
      </c>
      <c r="H3267" s="709">
        <v>1</v>
      </c>
      <c r="J3267" s="697"/>
    </row>
    <row r="3268" spans="2:10" x14ac:dyDescent="0.2">
      <c r="B3268" s="707" t="str">
        <f t="shared" si="50"/>
        <v>RINCÓN DE SANTA ELENA, GUADALCÁZAR</v>
      </c>
      <c r="C3268" s="708">
        <v>117</v>
      </c>
      <c r="D3268" s="707" t="s">
        <v>3130</v>
      </c>
      <c r="E3268" s="709">
        <v>17</v>
      </c>
      <c r="F3268" s="707" t="s">
        <v>193</v>
      </c>
      <c r="G3268" s="710" t="s">
        <v>385</v>
      </c>
      <c r="H3268" s="709">
        <v>1</v>
      </c>
      <c r="J3268" s="697"/>
    </row>
    <row r="3269" spans="2:10" x14ac:dyDescent="0.2">
      <c r="B3269" s="713" t="str">
        <f t="shared" si="50"/>
        <v>RINCÓN DE TURRUBIARTES, CERRITOS</v>
      </c>
      <c r="C3269" s="714">
        <v>26</v>
      </c>
      <c r="D3269" s="713" t="s">
        <v>3131</v>
      </c>
      <c r="E3269" s="715">
        <v>8</v>
      </c>
      <c r="F3269" s="713" t="s">
        <v>159</v>
      </c>
      <c r="G3269" s="716" t="s">
        <v>387</v>
      </c>
      <c r="H3269" s="715">
        <v>3</v>
      </c>
      <c r="J3269" s="697"/>
    </row>
    <row r="3270" spans="2:10" x14ac:dyDescent="0.2">
      <c r="B3270" s="707" t="str">
        <f t="shared" ref="B3270:B3333" si="51">CONCATENATE(D3270,","," ",F3270)</f>
        <v>RINCÓN DE YERBABUENA, AHUALULCO</v>
      </c>
      <c r="C3270" s="708">
        <v>32</v>
      </c>
      <c r="D3270" s="707" t="s">
        <v>3132</v>
      </c>
      <c r="E3270" s="709">
        <v>1</v>
      </c>
      <c r="F3270" s="707" t="s">
        <v>202</v>
      </c>
      <c r="G3270" s="710" t="s">
        <v>385</v>
      </c>
      <c r="H3270" s="709">
        <v>1</v>
      </c>
      <c r="J3270" s="697"/>
    </row>
    <row r="3271" spans="2:10" x14ac:dyDescent="0.2">
      <c r="B3271" s="713" t="str">
        <f t="shared" si="51"/>
        <v>RINCÓN DEL PORVENIR, MEXQUITIC DE CARMONA</v>
      </c>
      <c r="C3271" s="714">
        <v>62</v>
      </c>
      <c r="D3271" s="713" t="s">
        <v>3133</v>
      </c>
      <c r="E3271" s="715">
        <v>21</v>
      </c>
      <c r="F3271" s="713" t="s">
        <v>209</v>
      </c>
      <c r="G3271" s="716" t="s">
        <v>387</v>
      </c>
      <c r="H3271" s="715">
        <v>3</v>
      </c>
      <c r="J3271" s="697"/>
    </row>
    <row r="3272" spans="2:10" x14ac:dyDescent="0.2">
      <c r="B3272" s="707" t="str">
        <f t="shared" si="51"/>
        <v>RINCÓN DEL REFUGIO, VILLA HIDALGO</v>
      </c>
      <c r="C3272" s="708">
        <v>36</v>
      </c>
      <c r="D3272" s="707" t="s">
        <v>3134</v>
      </c>
      <c r="E3272" s="709">
        <v>51</v>
      </c>
      <c r="F3272" s="707" t="s">
        <v>204</v>
      </c>
      <c r="G3272" s="710" t="s">
        <v>385</v>
      </c>
      <c r="H3272" s="709">
        <v>1</v>
      </c>
      <c r="J3272" s="697"/>
    </row>
    <row r="3273" spans="2:10" x14ac:dyDescent="0.2">
      <c r="B3273" s="707" t="str">
        <f t="shared" si="51"/>
        <v>RINCÓN GRANDE, ALAQUINES</v>
      </c>
      <c r="C3273" s="708">
        <v>26</v>
      </c>
      <c r="D3273" s="707" t="s">
        <v>3135</v>
      </c>
      <c r="E3273" s="709">
        <v>2</v>
      </c>
      <c r="F3273" s="707" t="s">
        <v>144</v>
      </c>
      <c r="G3273" s="710" t="s">
        <v>385</v>
      </c>
      <c r="H3273" s="709">
        <v>1</v>
      </c>
      <c r="J3273" s="697"/>
    </row>
    <row r="3274" spans="2:10" x14ac:dyDescent="0.2">
      <c r="B3274" s="707" t="str">
        <f t="shared" si="51"/>
        <v>RINCÓN LA JOYA, XILITLA</v>
      </c>
      <c r="C3274" s="708">
        <v>224</v>
      </c>
      <c r="D3274" s="707" t="s">
        <v>3136</v>
      </c>
      <c r="E3274" s="709">
        <v>54</v>
      </c>
      <c r="F3274" s="707" t="s">
        <v>326</v>
      </c>
      <c r="G3274" s="710" t="s">
        <v>385</v>
      </c>
      <c r="H3274" s="709">
        <v>1</v>
      </c>
      <c r="J3274" s="697"/>
    </row>
    <row r="3275" spans="2:10" x14ac:dyDescent="0.2">
      <c r="B3275" s="707" t="str">
        <f t="shared" si="51"/>
        <v>RINCÓN SECO, CIUDAD DEL MAÍZ</v>
      </c>
      <c r="C3275" s="708">
        <v>81</v>
      </c>
      <c r="D3275" s="707" t="s">
        <v>3137</v>
      </c>
      <c r="E3275" s="709">
        <v>10</v>
      </c>
      <c r="F3275" s="707" t="s">
        <v>172</v>
      </c>
      <c r="G3275" s="710" t="s">
        <v>385</v>
      </c>
      <c r="H3275" s="709">
        <v>1</v>
      </c>
      <c r="J3275" s="697"/>
    </row>
    <row r="3276" spans="2:10" x14ac:dyDescent="0.2">
      <c r="B3276" s="707" t="str">
        <f t="shared" si="51"/>
        <v>RINCÓN VERDE, CHARCAS</v>
      </c>
      <c r="C3276" s="708">
        <v>67</v>
      </c>
      <c r="D3276" s="707" t="s">
        <v>3138</v>
      </c>
      <c r="E3276" s="709">
        <v>15</v>
      </c>
      <c r="F3276" s="707" t="s">
        <v>167</v>
      </c>
      <c r="G3276" s="710" t="s">
        <v>385</v>
      </c>
      <c r="H3276" s="709">
        <v>1</v>
      </c>
      <c r="J3276" s="697"/>
    </row>
    <row r="3277" spans="2:10" x14ac:dyDescent="0.2">
      <c r="B3277" s="707" t="str">
        <f t="shared" si="51"/>
        <v>RINCONADA, SAN LUIS POTOSÍ</v>
      </c>
      <c r="C3277" s="708">
        <v>394</v>
      </c>
      <c r="D3277" s="707" t="s">
        <v>3139</v>
      </c>
      <c r="E3277" s="709">
        <v>28</v>
      </c>
      <c r="F3277" s="707" t="s">
        <v>239</v>
      </c>
      <c r="G3277" s="710" t="s">
        <v>385</v>
      </c>
      <c r="H3277" s="709">
        <v>1</v>
      </c>
      <c r="J3277" s="697"/>
    </row>
    <row r="3278" spans="2:10" x14ac:dyDescent="0.2">
      <c r="B3278" s="707" t="str">
        <f t="shared" si="51"/>
        <v>RÍO CHIQUITO, SANTA CATARINA</v>
      </c>
      <c r="C3278" s="708">
        <v>63</v>
      </c>
      <c r="D3278" s="707" t="s">
        <v>3140</v>
      </c>
      <c r="E3278" s="709">
        <v>31</v>
      </c>
      <c r="F3278" s="707" t="s">
        <v>254</v>
      </c>
      <c r="G3278" s="710" t="s">
        <v>385</v>
      </c>
      <c r="H3278" s="709">
        <v>1</v>
      </c>
      <c r="J3278" s="697"/>
    </row>
    <row r="3279" spans="2:10" x14ac:dyDescent="0.2">
      <c r="B3279" s="707" t="str">
        <f t="shared" si="51"/>
        <v>RÍO CLARO (LAS ADJUNTAS), TAMAZUNCHALE</v>
      </c>
      <c r="C3279" s="708">
        <v>327</v>
      </c>
      <c r="D3279" s="707" t="s">
        <v>3141</v>
      </c>
      <c r="E3279" s="709">
        <v>37</v>
      </c>
      <c r="F3279" s="707" t="s">
        <v>262</v>
      </c>
      <c r="G3279" s="710" t="s">
        <v>385</v>
      </c>
      <c r="H3279" s="709">
        <v>1</v>
      </c>
      <c r="J3279" s="697"/>
    </row>
    <row r="3280" spans="2:10" x14ac:dyDescent="0.2">
      <c r="B3280" s="707" t="str">
        <f t="shared" si="51"/>
        <v>RÍO ESCONDIDO (LA CAJA), EL NARANJO</v>
      </c>
      <c r="C3280" s="708">
        <v>113</v>
      </c>
      <c r="D3280" s="707" t="s">
        <v>3142</v>
      </c>
      <c r="E3280" s="709">
        <v>58</v>
      </c>
      <c r="F3280" s="707" t="s">
        <v>190</v>
      </c>
      <c r="G3280" s="710" t="s">
        <v>385</v>
      </c>
      <c r="H3280" s="709">
        <v>1</v>
      </c>
      <c r="J3280" s="697"/>
    </row>
    <row r="3281" spans="2:10" x14ac:dyDescent="0.2">
      <c r="B3281" s="707" t="str">
        <f t="shared" si="51"/>
        <v>RÍO FLORIDO, TAMPAMOLÓN CORONA</v>
      </c>
      <c r="C3281" s="708">
        <v>76</v>
      </c>
      <c r="D3281" s="707" t="s">
        <v>3143</v>
      </c>
      <c r="E3281" s="709">
        <v>39</v>
      </c>
      <c r="F3281" s="707" t="s">
        <v>276</v>
      </c>
      <c r="G3281" s="710" t="s">
        <v>385</v>
      </c>
      <c r="H3281" s="709">
        <v>1</v>
      </c>
      <c r="J3281" s="697"/>
    </row>
    <row r="3282" spans="2:10" x14ac:dyDescent="0.2">
      <c r="B3282" s="713" t="str">
        <f t="shared" si="51"/>
        <v>RIOVERDE, RIOVERDE</v>
      </c>
      <c r="C3282" s="714">
        <v>1</v>
      </c>
      <c r="D3282" s="713" t="s">
        <v>175</v>
      </c>
      <c r="E3282" s="715">
        <v>24</v>
      </c>
      <c r="F3282" s="713" t="s">
        <v>175</v>
      </c>
      <c r="G3282" s="716" t="s">
        <v>387</v>
      </c>
      <c r="H3282" s="715">
        <v>3</v>
      </c>
      <c r="J3282" s="697"/>
    </row>
    <row r="3283" spans="2:10" x14ac:dyDescent="0.2">
      <c r="B3283" s="707" t="str">
        <f t="shared" si="51"/>
        <v>RIOVERDITO, CIUDAD VALLES</v>
      </c>
      <c r="C3283" s="708">
        <v>171</v>
      </c>
      <c r="D3283" s="707" t="s">
        <v>3144</v>
      </c>
      <c r="E3283" s="709">
        <v>13</v>
      </c>
      <c r="F3283" s="707" t="s">
        <v>181</v>
      </c>
      <c r="G3283" s="710" t="s">
        <v>385</v>
      </c>
      <c r="H3283" s="709">
        <v>1</v>
      </c>
      <c r="J3283" s="697"/>
    </row>
    <row r="3284" spans="2:10" x14ac:dyDescent="0.2">
      <c r="B3284" s="707" t="str">
        <f t="shared" si="51"/>
        <v>RIVERA, MEXQUITIC DE CARMONA</v>
      </c>
      <c r="C3284" s="708">
        <v>64</v>
      </c>
      <c r="D3284" s="707" t="s">
        <v>3145</v>
      </c>
      <c r="E3284" s="709">
        <v>21</v>
      </c>
      <c r="F3284" s="707" t="s">
        <v>209</v>
      </c>
      <c r="G3284" s="710" t="s">
        <v>385</v>
      </c>
      <c r="H3284" s="709">
        <v>1</v>
      </c>
      <c r="J3284" s="697"/>
    </row>
    <row r="3285" spans="2:10" x14ac:dyDescent="0.2">
      <c r="B3285" s="707" t="str">
        <f t="shared" si="51"/>
        <v>ROBLES, SAN MARTÍN CHALCHICUAUTLA</v>
      </c>
      <c r="C3285" s="708">
        <v>277</v>
      </c>
      <c r="D3285" s="707" t="s">
        <v>3146</v>
      </c>
      <c r="E3285" s="709">
        <v>29</v>
      </c>
      <c r="F3285" s="707" t="s">
        <v>242</v>
      </c>
      <c r="G3285" s="710" t="s">
        <v>385</v>
      </c>
      <c r="H3285" s="709">
        <v>1</v>
      </c>
      <c r="J3285" s="697"/>
    </row>
    <row r="3286" spans="2:10" x14ac:dyDescent="0.2">
      <c r="B3286" s="707" t="str">
        <f t="shared" si="51"/>
        <v>RODRIGO, VILLA DE REYES</v>
      </c>
      <c r="C3286" s="708">
        <v>42</v>
      </c>
      <c r="D3286" s="707" t="s">
        <v>3147</v>
      </c>
      <c r="E3286" s="709">
        <v>50</v>
      </c>
      <c r="F3286" s="707" t="s">
        <v>208</v>
      </c>
      <c r="G3286" s="710" t="s">
        <v>385</v>
      </c>
      <c r="H3286" s="709">
        <v>1</v>
      </c>
      <c r="J3286" s="697"/>
    </row>
    <row r="3287" spans="2:10" x14ac:dyDescent="0.2">
      <c r="B3287" s="707" t="str">
        <f t="shared" si="51"/>
        <v>ROGELIO GARCÍA BALDEMAR, MATLAPA</v>
      </c>
      <c r="C3287" s="708">
        <v>62</v>
      </c>
      <c r="D3287" s="707" t="s">
        <v>3148</v>
      </c>
      <c r="E3287" s="709">
        <v>57</v>
      </c>
      <c r="F3287" s="707" t="s">
        <v>206</v>
      </c>
      <c r="G3287" s="710" t="s">
        <v>385</v>
      </c>
      <c r="H3287" s="709">
        <v>1</v>
      </c>
      <c r="J3287" s="697"/>
    </row>
    <row r="3288" spans="2:10" x14ac:dyDescent="0.2">
      <c r="B3288" s="707" t="str">
        <f t="shared" si="51"/>
        <v>ROMÁN HERNÁNDEZ JACOBO, MEXQUITIC DE CARMONA</v>
      </c>
      <c r="C3288" s="708">
        <v>144</v>
      </c>
      <c r="D3288" s="707" t="s">
        <v>3149</v>
      </c>
      <c r="E3288" s="709">
        <v>21</v>
      </c>
      <c r="F3288" s="707" t="s">
        <v>209</v>
      </c>
      <c r="G3288" s="710" t="s">
        <v>385</v>
      </c>
      <c r="H3288" s="709">
        <v>1</v>
      </c>
      <c r="J3288" s="697"/>
    </row>
    <row r="3289" spans="2:10" x14ac:dyDescent="0.2">
      <c r="B3289" s="707" t="str">
        <f t="shared" si="51"/>
        <v>ROSA DE CASTILLA, SANTA MARÍA DEL RÍO</v>
      </c>
      <c r="C3289" s="708">
        <v>238</v>
      </c>
      <c r="D3289" s="707" t="s">
        <v>3150</v>
      </c>
      <c r="E3289" s="709">
        <v>32</v>
      </c>
      <c r="F3289" s="707" t="s">
        <v>257</v>
      </c>
      <c r="G3289" s="710" t="s">
        <v>385</v>
      </c>
      <c r="H3289" s="709">
        <v>1</v>
      </c>
      <c r="J3289" s="697"/>
    </row>
    <row r="3290" spans="2:10" x14ac:dyDescent="0.2">
      <c r="B3290" s="707" t="str">
        <f t="shared" si="51"/>
        <v>SABINAL, TAMPACÁN</v>
      </c>
      <c r="C3290" s="708">
        <v>103</v>
      </c>
      <c r="D3290" s="707" t="s">
        <v>3151</v>
      </c>
      <c r="E3290" s="709">
        <v>38</v>
      </c>
      <c r="F3290" s="707" t="s">
        <v>272</v>
      </c>
      <c r="G3290" s="710" t="s">
        <v>385</v>
      </c>
      <c r="H3290" s="709">
        <v>1</v>
      </c>
      <c r="J3290" s="697"/>
    </row>
    <row r="3291" spans="2:10" x14ac:dyDescent="0.2">
      <c r="B3291" s="707" t="str">
        <f t="shared" si="51"/>
        <v>SABINITO DE LOS OROZCO, TAMASOPO</v>
      </c>
      <c r="C3291" s="708">
        <v>53</v>
      </c>
      <c r="D3291" s="707" t="s">
        <v>3152</v>
      </c>
      <c r="E3291" s="709">
        <v>36</v>
      </c>
      <c r="F3291" s="707" t="s">
        <v>259</v>
      </c>
      <c r="G3291" s="710" t="s">
        <v>385</v>
      </c>
      <c r="H3291" s="709">
        <v>1</v>
      </c>
      <c r="J3291" s="697"/>
    </row>
    <row r="3292" spans="2:10" x14ac:dyDescent="0.2">
      <c r="B3292" s="707" t="str">
        <f t="shared" si="51"/>
        <v>SABINITO DE TEPEHUAJAL, TAMASOPO</v>
      </c>
      <c r="C3292" s="708">
        <v>161</v>
      </c>
      <c r="D3292" s="707" t="s">
        <v>3153</v>
      </c>
      <c r="E3292" s="709">
        <v>36</v>
      </c>
      <c r="F3292" s="707" t="s">
        <v>259</v>
      </c>
      <c r="G3292" s="710" t="s">
        <v>385</v>
      </c>
      <c r="H3292" s="709">
        <v>1</v>
      </c>
      <c r="J3292" s="697"/>
    </row>
    <row r="3293" spans="2:10" x14ac:dyDescent="0.2">
      <c r="B3293" s="707" t="str">
        <f t="shared" si="51"/>
        <v>SABINITO, SAN MARTÍN CHALCHICUAUTLA</v>
      </c>
      <c r="C3293" s="708">
        <v>71</v>
      </c>
      <c r="D3293" s="707" t="s">
        <v>3154</v>
      </c>
      <c r="E3293" s="709">
        <v>29</v>
      </c>
      <c r="F3293" s="707" t="s">
        <v>242</v>
      </c>
      <c r="G3293" s="710" t="s">
        <v>385</v>
      </c>
      <c r="H3293" s="709">
        <v>1</v>
      </c>
      <c r="J3293" s="697"/>
    </row>
    <row r="3294" spans="2:10" x14ac:dyDescent="0.2">
      <c r="B3294" s="707" t="str">
        <f t="shared" si="51"/>
        <v>SACRAMENTO ARELLANO, CHARCAS</v>
      </c>
      <c r="C3294" s="708">
        <v>250</v>
      </c>
      <c r="D3294" s="707" t="s">
        <v>3155</v>
      </c>
      <c r="E3294" s="709">
        <v>15</v>
      </c>
      <c r="F3294" s="707" t="s">
        <v>167</v>
      </c>
      <c r="G3294" s="710" t="s">
        <v>385</v>
      </c>
      <c r="H3294" s="709">
        <v>1</v>
      </c>
      <c r="J3294" s="697"/>
    </row>
    <row r="3295" spans="2:10" x14ac:dyDescent="0.2">
      <c r="B3295" s="713" t="str">
        <f t="shared" si="51"/>
        <v>SACRAMENTO, MATEHUALA</v>
      </c>
      <c r="C3295" s="714">
        <v>67</v>
      </c>
      <c r="D3295" s="713" t="s">
        <v>3156</v>
      </c>
      <c r="E3295" s="715">
        <v>20</v>
      </c>
      <c r="F3295" s="713" t="s">
        <v>170</v>
      </c>
      <c r="G3295" s="716" t="s">
        <v>387</v>
      </c>
      <c r="H3295" s="715">
        <v>3</v>
      </c>
      <c r="J3295" s="697"/>
    </row>
    <row r="3296" spans="2:10" x14ac:dyDescent="0.2">
      <c r="B3296" s="707" t="str">
        <f t="shared" si="51"/>
        <v>SACRIFICIO (NUEVO SANTIAGUILLO), CIUDAD VALLES</v>
      </c>
      <c r="C3296" s="708">
        <v>425</v>
      </c>
      <c r="D3296" s="707" t="s">
        <v>3157</v>
      </c>
      <c r="E3296" s="709">
        <v>13</v>
      </c>
      <c r="F3296" s="707" t="s">
        <v>181</v>
      </c>
      <c r="G3296" s="710" t="s">
        <v>385</v>
      </c>
      <c r="H3296" s="709">
        <v>1</v>
      </c>
      <c r="J3296" s="697"/>
    </row>
    <row r="3297" spans="2:10" x14ac:dyDescent="0.2">
      <c r="B3297" s="707" t="str">
        <f t="shared" si="51"/>
        <v>SAGRADA FAMILIA, SAN VICENTE TANCUAYALAB</v>
      </c>
      <c r="C3297" s="708">
        <v>249</v>
      </c>
      <c r="D3297" s="707" t="s">
        <v>3158</v>
      </c>
      <c r="E3297" s="709">
        <v>34</v>
      </c>
      <c r="F3297" s="707" t="s">
        <v>250</v>
      </c>
      <c r="G3297" s="710" t="s">
        <v>385</v>
      </c>
      <c r="H3297" s="709">
        <v>1</v>
      </c>
      <c r="J3297" s="697"/>
    </row>
    <row r="3298" spans="2:10" x14ac:dyDescent="0.2">
      <c r="B3298" s="713" t="str">
        <f t="shared" si="51"/>
        <v>SAGRADA FAMILIA, TANQUIÁN DE ESCOBEDO</v>
      </c>
      <c r="C3298" s="714">
        <v>16</v>
      </c>
      <c r="D3298" s="713" t="s">
        <v>3158</v>
      </c>
      <c r="E3298" s="715">
        <v>42</v>
      </c>
      <c r="F3298" s="713" t="s">
        <v>289</v>
      </c>
      <c r="G3298" s="716" t="s">
        <v>386</v>
      </c>
      <c r="H3298" s="715">
        <v>2</v>
      </c>
      <c r="J3298" s="697"/>
    </row>
    <row r="3299" spans="2:10" x14ac:dyDescent="0.2">
      <c r="B3299" s="707" t="str">
        <f t="shared" si="51"/>
        <v>SAJUANCO, MATLAPA</v>
      </c>
      <c r="C3299" s="708">
        <v>23</v>
      </c>
      <c r="D3299" s="707" t="s">
        <v>3159</v>
      </c>
      <c r="E3299" s="709">
        <v>57</v>
      </c>
      <c r="F3299" s="707" t="s">
        <v>206</v>
      </c>
      <c r="G3299" s="710" t="s">
        <v>385</v>
      </c>
      <c r="H3299" s="709">
        <v>1</v>
      </c>
      <c r="J3299" s="697"/>
    </row>
    <row r="3300" spans="2:10" x14ac:dyDescent="0.2">
      <c r="B3300" s="707" t="str">
        <f t="shared" si="51"/>
        <v>SALCEDO, CIUDAD VALLES</v>
      </c>
      <c r="C3300" s="708">
        <v>176</v>
      </c>
      <c r="D3300" s="707" t="s">
        <v>3160</v>
      </c>
      <c r="E3300" s="709">
        <v>13</v>
      </c>
      <c r="F3300" s="707" t="s">
        <v>181</v>
      </c>
      <c r="G3300" s="710" t="s">
        <v>385</v>
      </c>
      <c r="H3300" s="709">
        <v>1</v>
      </c>
      <c r="J3300" s="697"/>
    </row>
    <row r="3301" spans="2:10" x14ac:dyDescent="0.2">
      <c r="B3301" s="713" t="str">
        <f t="shared" si="51"/>
        <v>SALINAS DE HIDALGO, SALINAS</v>
      </c>
      <c r="C3301" s="714">
        <v>1</v>
      </c>
      <c r="D3301" s="713" t="s">
        <v>226</v>
      </c>
      <c r="E3301" s="715">
        <v>25</v>
      </c>
      <c r="F3301" s="713" t="s">
        <v>165</v>
      </c>
      <c r="G3301" s="716" t="s">
        <v>386</v>
      </c>
      <c r="H3301" s="715">
        <v>2</v>
      </c>
      <c r="J3301" s="697"/>
    </row>
    <row r="3302" spans="2:10" x14ac:dyDescent="0.2">
      <c r="B3302" s="707" t="str">
        <f t="shared" si="51"/>
        <v>SALINILLAS, CHARCAS</v>
      </c>
      <c r="C3302" s="708">
        <v>62</v>
      </c>
      <c r="D3302" s="707" t="s">
        <v>3161</v>
      </c>
      <c r="E3302" s="709">
        <v>15</v>
      </c>
      <c r="F3302" s="707" t="s">
        <v>167</v>
      </c>
      <c r="G3302" s="710" t="s">
        <v>385</v>
      </c>
      <c r="H3302" s="709">
        <v>1</v>
      </c>
      <c r="J3302" s="697"/>
    </row>
    <row r="3303" spans="2:10" x14ac:dyDescent="0.2">
      <c r="B3303" s="707" t="str">
        <f t="shared" si="51"/>
        <v>SALITRAL DE CARRERA, VILLA DE RAMOS</v>
      </c>
      <c r="C3303" s="708">
        <v>28</v>
      </c>
      <c r="D3303" s="707" t="s">
        <v>3162</v>
      </c>
      <c r="E3303" s="709">
        <v>49</v>
      </c>
      <c r="F3303" s="707" t="s">
        <v>216</v>
      </c>
      <c r="G3303" s="710" t="s">
        <v>385</v>
      </c>
      <c r="H3303" s="709">
        <v>1</v>
      </c>
      <c r="J3303" s="697"/>
    </row>
    <row r="3304" spans="2:10" x14ac:dyDescent="0.2">
      <c r="B3304" s="707" t="str">
        <f t="shared" si="51"/>
        <v>SALITRERA, SAN LUIS POTOSÍ</v>
      </c>
      <c r="C3304" s="708">
        <v>362</v>
      </c>
      <c r="D3304" s="707" t="s">
        <v>3163</v>
      </c>
      <c r="E3304" s="709">
        <v>28</v>
      </c>
      <c r="F3304" s="707" t="s">
        <v>239</v>
      </c>
      <c r="G3304" s="710" t="s">
        <v>385</v>
      </c>
      <c r="H3304" s="709">
        <v>1</v>
      </c>
      <c r="J3304" s="697"/>
    </row>
    <row r="3305" spans="2:10" x14ac:dyDescent="0.2">
      <c r="B3305" s="713" t="str">
        <f t="shared" si="51"/>
        <v>SALITRILLO, MEXQUITIC DE CARMONA</v>
      </c>
      <c r="C3305" s="714">
        <v>68</v>
      </c>
      <c r="D3305" s="713" t="s">
        <v>3164</v>
      </c>
      <c r="E3305" s="715">
        <v>21</v>
      </c>
      <c r="F3305" s="713" t="s">
        <v>209</v>
      </c>
      <c r="G3305" s="716" t="s">
        <v>386</v>
      </c>
      <c r="H3305" s="715">
        <v>2</v>
      </c>
      <c r="J3305" s="697"/>
    </row>
    <row r="3306" spans="2:10" x14ac:dyDescent="0.2">
      <c r="B3306" s="707" t="str">
        <f t="shared" si="51"/>
        <v>SALITRILLO, MEXQUITIC DE CARMONA</v>
      </c>
      <c r="C3306" s="708">
        <v>91</v>
      </c>
      <c r="D3306" s="707" t="s">
        <v>3164</v>
      </c>
      <c r="E3306" s="709">
        <v>21</v>
      </c>
      <c r="F3306" s="707" t="s">
        <v>209</v>
      </c>
      <c r="G3306" s="710" t="s">
        <v>385</v>
      </c>
      <c r="H3306" s="709">
        <v>1</v>
      </c>
      <c r="J3306" s="697"/>
    </row>
    <row r="3307" spans="2:10" x14ac:dyDescent="0.2">
      <c r="B3307" s="707" t="str">
        <f t="shared" si="51"/>
        <v>SALITRILLO, SALINAS</v>
      </c>
      <c r="C3307" s="708">
        <v>28</v>
      </c>
      <c r="D3307" s="707" t="s">
        <v>3164</v>
      </c>
      <c r="E3307" s="709">
        <v>25</v>
      </c>
      <c r="F3307" s="707" t="s">
        <v>165</v>
      </c>
      <c r="G3307" s="710" t="s">
        <v>385</v>
      </c>
      <c r="H3307" s="709">
        <v>1</v>
      </c>
      <c r="J3307" s="697"/>
    </row>
    <row r="3308" spans="2:10" x14ac:dyDescent="0.2">
      <c r="B3308" s="707" t="str">
        <f t="shared" si="51"/>
        <v>SALITRILLO, SANTA MARÍA DEL RÍO</v>
      </c>
      <c r="C3308" s="708">
        <v>240</v>
      </c>
      <c r="D3308" s="707" t="s">
        <v>3164</v>
      </c>
      <c r="E3308" s="709">
        <v>32</v>
      </c>
      <c r="F3308" s="707" t="s">
        <v>257</v>
      </c>
      <c r="G3308" s="710" t="s">
        <v>385</v>
      </c>
      <c r="H3308" s="709">
        <v>1</v>
      </c>
      <c r="J3308" s="697"/>
    </row>
    <row r="3309" spans="2:10" x14ac:dyDescent="0.2">
      <c r="B3309" s="713" t="str">
        <f t="shared" si="51"/>
        <v>SALITRILLOS DEL REFUGIO, CEDRAL</v>
      </c>
      <c r="C3309" s="714">
        <v>32</v>
      </c>
      <c r="D3309" s="713" t="s">
        <v>3165</v>
      </c>
      <c r="E3309" s="715">
        <v>7</v>
      </c>
      <c r="F3309" s="713" t="s">
        <v>157</v>
      </c>
      <c r="G3309" s="716" t="s">
        <v>387</v>
      </c>
      <c r="H3309" s="715">
        <v>3</v>
      </c>
      <c r="J3309" s="697"/>
    </row>
    <row r="3310" spans="2:10" x14ac:dyDescent="0.2">
      <c r="B3310" s="713" t="str">
        <f t="shared" si="51"/>
        <v>SALITRILLOS DEL REFUGIO, MATEHUALA</v>
      </c>
      <c r="C3310" s="714">
        <v>244</v>
      </c>
      <c r="D3310" s="713" t="s">
        <v>3165</v>
      </c>
      <c r="E3310" s="715">
        <v>20</v>
      </c>
      <c r="F3310" s="713" t="s">
        <v>170</v>
      </c>
      <c r="G3310" s="716" t="s">
        <v>387</v>
      </c>
      <c r="H3310" s="715">
        <v>3</v>
      </c>
      <c r="J3310" s="697"/>
    </row>
    <row r="3311" spans="2:10" x14ac:dyDescent="0.2">
      <c r="B3311" s="707" t="str">
        <f t="shared" si="51"/>
        <v>SALITRILLOS, CHARCAS</v>
      </c>
      <c r="C3311" s="708">
        <v>38</v>
      </c>
      <c r="D3311" s="707" t="s">
        <v>3166</v>
      </c>
      <c r="E3311" s="709">
        <v>15</v>
      </c>
      <c r="F3311" s="707" t="s">
        <v>167</v>
      </c>
      <c r="G3311" s="710" t="s">
        <v>385</v>
      </c>
      <c r="H3311" s="709">
        <v>1</v>
      </c>
      <c r="J3311" s="697"/>
    </row>
    <row r="3312" spans="2:10" x14ac:dyDescent="0.2">
      <c r="B3312" s="707" t="str">
        <f t="shared" si="51"/>
        <v>SALITRILLOS, VANEGAS</v>
      </c>
      <c r="C3312" s="708">
        <v>14</v>
      </c>
      <c r="D3312" s="707" t="s">
        <v>3166</v>
      </c>
      <c r="E3312" s="709">
        <v>44</v>
      </c>
      <c r="F3312" s="707" t="s">
        <v>298</v>
      </c>
      <c r="G3312" s="710" t="s">
        <v>385</v>
      </c>
      <c r="H3312" s="709">
        <v>1</v>
      </c>
      <c r="J3312" s="697"/>
    </row>
    <row r="3313" spans="2:10" x14ac:dyDescent="0.2">
      <c r="B3313" s="707" t="str">
        <f t="shared" si="51"/>
        <v>SALITRILLOS, VILLA DE ARISTA</v>
      </c>
      <c r="C3313" s="708">
        <v>37</v>
      </c>
      <c r="D3313" s="707" t="s">
        <v>3166</v>
      </c>
      <c r="E3313" s="709">
        <v>56</v>
      </c>
      <c r="F3313" s="707" t="s">
        <v>308</v>
      </c>
      <c r="G3313" s="710" t="s">
        <v>385</v>
      </c>
      <c r="H3313" s="709">
        <v>1</v>
      </c>
      <c r="J3313" s="697"/>
    </row>
    <row r="3314" spans="2:10" x14ac:dyDescent="0.2">
      <c r="B3314" s="713" t="str">
        <f t="shared" si="51"/>
        <v>SALSIPUEDES, MOCTEZUMA</v>
      </c>
      <c r="C3314" s="714">
        <v>46</v>
      </c>
      <c r="D3314" s="713" t="s">
        <v>3167</v>
      </c>
      <c r="E3314" s="715">
        <v>22</v>
      </c>
      <c r="F3314" s="713" t="s">
        <v>213</v>
      </c>
      <c r="G3314" s="716" t="s">
        <v>386</v>
      </c>
      <c r="H3314" s="715">
        <v>2</v>
      </c>
      <c r="J3314" s="697"/>
    </row>
    <row r="3315" spans="2:10" x14ac:dyDescent="0.2">
      <c r="B3315" s="713" t="str">
        <f t="shared" si="51"/>
        <v>SALTILLITO, CEDRAL</v>
      </c>
      <c r="C3315" s="714">
        <v>33</v>
      </c>
      <c r="D3315" s="713" t="s">
        <v>3168</v>
      </c>
      <c r="E3315" s="715">
        <v>7</v>
      </c>
      <c r="F3315" s="713" t="s">
        <v>157</v>
      </c>
      <c r="G3315" s="716" t="s">
        <v>386</v>
      </c>
      <c r="H3315" s="715">
        <v>2</v>
      </c>
      <c r="J3315" s="697"/>
    </row>
    <row r="3316" spans="2:10" x14ac:dyDescent="0.2">
      <c r="B3316" s="707" t="str">
        <f t="shared" si="51"/>
        <v>SALTO MATORRAL, SALINAS</v>
      </c>
      <c r="C3316" s="708">
        <v>16</v>
      </c>
      <c r="D3316" s="707" t="s">
        <v>3169</v>
      </c>
      <c r="E3316" s="709">
        <v>25</v>
      </c>
      <c r="F3316" s="707" t="s">
        <v>165</v>
      </c>
      <c r="G3316" s="710" t="s">
        <v>385</v>
      </c>
      <c r="H3316" s="709">
        <v>1</v>
      </c>
      <c r="J3316" s="697"/>
    </row>
    <row r="3317" spans="2:10" x14ac:dyDescent="0.2">
      <c r="B3317" s="707" t="str">
        <f t="shared" si="51"/>
        <v>SAN AGUSTÍN, GUADALCÁZAR</v>
      </c>
      <c r="C3317" s="708">
        <v>49</v>
      </c>
      <c r="D3317" s="707" t="s">
        <v>3170</v>
      </c>
      <c r="E3317" s="709">
        <v>17</v>
      </c>
      <c r="F3317" s="707" t="s">
        <v>193</v>
      </c>
      <c r="G3317" s="710" t="s">
        <v>385</v>
      </c>
      <c r="H3317" s="709">
        <v>1</v>
      </c>
      <c r="J3317" s="697"/>
    </row>
    <row r="3318" spans="2:10" x14ac:dyDescent="0.2">
      <c r="B3318" s="707" t="str">
        <f t="shared" si="51"/>
        <v>SAN AGUSTÍN, LAGUNILLAS</v>
      </c>
      <c r="C3318" s="708">
        <v>67</v>
      </c>
      <c r="D3318" s="707" t="s">
        <v>3170</v>
      </c>
      <c r="E3318" s="709">
        <v>19</v>
      </c>
      <c r="F3318" s="707" t="s">
        <v>200</v>
      </c>
      <c r="G3318" s="710" t="s">
        <v>385</v>
      </c>
      <c r="H3318" s="709">
        <v>1</v>
      </c>
      <c r="J3318" s="697"/>
    </row>
    <row r="3319" spans="2:10" x14ac:dyDescent="0.2">
      <c r="B3319" s="707" t="str">
        <f t="shared" si="51"/>
        <v>SAN AGUSTÍN, MEXQUITIC DE CARMONA</v>
      </c>
      <c r="C3319" s="708">
        <v>69</v>
      </c>
      <c r="D3319" s="707" t="s">
        <v>3170</v>
      </c>
      <c r="E3319" s="709">
        <v>21</v>
      </c>
      <c r="F3319" s="707" t="s">
        <v>209</v>
      </c>
      <c r="G3319" s="710" t="s">
        <v>385</v>
      </c>
      <c r="H3319" s="709">
        <v>1</v>
      </c>
      <c r="J3319" s="697"/>
    </row>
    <row r="3320" spans="2:10" x14ac:dyDescent="0.2">
      <c r="B3320" s="713" t="str">
        <f t="shared" si="51"/>
        <v>SAN AGUSTÍN, SANTA MARÍA DEL RÍO</v>
      </c>
      <c r="C3320" s="714">
        <v>321</v>
      </c>
      <c r="D3320" s="713" t="s">
        <v>3170</v>
      </c>
      <c r="E3320" s="715">
        <v>32</v>
      </c>
      <c r="F3320" s="713" t="s">
        <v>257</v>
      </c>
      <c r="G3320" s="716" t="s">
        <v>386</v>
      </c>
      <c r="H3320" s="715">
        <v>2</v>
      </c>
      <c r="J3320" s="697"/>
    </row>
    <row r="3321" spans="2:10" x14ac:dyDescent="0.2">
      <c r="B3321" s="707" t="str">
        <f t="shared" si="51"/>
        <v>SAN AGUSTÍN, VILLA DE ARRIAGA</v>
      </c>
      <c r="C3321" s="708">
        <v>57</v>
      </c>
      <c r="D3321" s="707" t="s">
        <v>3170</v>
      </c>
      <c r="E3321" s="709">
        <v>46</v>
      </c>
      <c r="F3321" s="707" t="s">
        <v>211</v>
      </c>
      <c r="G3321" s="710" t="s">
        <v>385</v>
      </c>
      <c r="H3321" s="709">
        <v>1</v>
      </c>
      <c r="J3321" s="697"/>
    </row>
    <row r="3322" spans="2:10" x14ac:dyDescent="0.2">
      <c r="B3322" s="707" t="str">
        <f t="shared" si="51"/>
        <v>SAN AGUSTÍN, XILITLA</v>
      </c>
      <c r="C3322" s="708">
        <v>107</v>
      </c>
      <c r="D3322" s="707" t="s">
        <v>3170</v>
      </c>
      <c r="E3322" s="709">
        <v>54</v>
      </c>
      <c r="F3322" s="707" t="s">
        <v>326</v>
      </c>
      <c r="G3322" s="710" t="s">
        <v>385</v>
      </c>
      <c r="H3322" s="709">
        <v>1</v>
      </c>
      <c r="J3322" s="697"/>
    </row>
    <row r="3323" spans="2:10" x14ac:dyDescent="0.2">
      <c r="B3323" s="707" t="str">
        <f t="shared" si="51"/>
        <v>SAN ANDRÉS DE LOS LIMONES, TAMASOPO</v>
      </c>
      <c r="C3323" s="708">
        <v>55</v>
      </c>
      <c r="D3323" s="707" t="s">
        <v>3171</v>
      </c>
      <c r="E3323" s="709">
        <v>36</v>
      </c>
      <c r="F3323" s="707" t="s">
        <v>259</v>
      </c>
      <c r="G3323" s="710" t="s">
        <v>385</v>
      </c>
      <c r="H3323" s="709">
        <v>1</v>
      </c>
      <c r="J3323" s="697"/>
    </row>
    <row r="3324" spans="2:10" x14ac:dyDescent="0.2">
      <c r="B3324" s="707" t="str">
        <f t="shared" si="51"/>
        <v>SAN ANDRÉS, COXCATLÁN</v>
      </c>
      <c r="C3324" s="708">
        <v>23</v>
      </c>
      <c r="D3324" s="707" t="s">
        <v>3172</v>
      </c>
      <c r="E3324" s="709">
        <v>14</v>
      </c>
      <c r="F3324" s="707" t="s">
        <v>185</v>
      </c>
      <c r="G3324" s="710" t="s">
        <v>385</v>
      </c>
      <c r="H3324" s="709">
        <v>1</v>
      </c>
      <c r="J3324" s="697"/>
    </row>
    <row r="3325" spans="2:10" x14ac:dyDescent="0.2">
      <c r="B3325" s="707" t="str">
        <f t="shared" si="51"/>
        <v>SAN ANTONIO BANDERILLAS, SANTO DOMINGO</v>
      </c>
      <c r="C3325" s="708">
        <v>21</v>
      </c>
      <c r="D3325" s="707" t="s">
        <v>3173</v>
      </c>
      <c r="E3325" s="709">
        <v>33</v>
      </c>
      <c r="F3325" s="707" t="s">
        <v>220</v>
      </c>
      <c r="G3325" s="710" t="s">
        <v>385</v>
      </c>
      <c r="H3325" s="709">
        <v>1</v>
      </c>
      <c r="J3325" s="697"/>
    </row>
    <row r="3326" spans="2:10" x14ac:dyDescent="0.2">
      <c r="B3326" s="707" t="str">
        <f t="shared" si="51"/>
        <v>SAN ANTONIO DE CORONADOS, CATORCE</v>
      </c>
      <c r="C3326" s="708">
        <v>38</v>
      </c>
      <c r="D3326" s="707" t="s">
        <v>3174</v>
      </c>
      <c r="E3326" s="709">
        <v>6</v>
      </c>
      <c r="F3326" s="707" t="s">
        <v>580</v>
      </c>
      <c r="G3326" s="710" t="s">
        <v>385</v>
      </c>
      <c r="H3326" s="709">
        <v>1</v>
      </c>
      <c r="J3326" s="697"/>
    </row>
    <row r="3327" spans="2:10" x14ac:dyDescent="0.2">
      <c r="B3327" s="707" t="str">
        <f t="shared" si="51"/>
        <v>SAN ANTONIO DE EGUÍA, ARMADILLO DE LOS INFANTE</v>
      </c>
      <c r="C3327" s="708">
        <v>44</v>
      </c>
      <c r="D3327" s="707" t="s">
        <v>3175</v>
      </c>
      <c r="E3327" s="709">
        <v>4</v>
      </c>
      <c r="F3327" s="707" t="s">
        <v>148</v>
      </c>
      <c r="G3327" s="710" t="s">
        <v>385</v>
      </c>
      <c r="H3327" s="709">
        <v>1</v>
      </c>
      <c r="J3327" s="697"/>
    </row>
    <row r="3328" spans="2:10" x14ac:dyDescent="0.2">
      <c r="B3328" s="707" t="str">
        <f t="shared" si="51"/>
        <v>SAN ANTONIO DE LA CRUZ, CATORCE</v>
      </c>
      <c r="C3328" s="708">
        <v>39</v>
      </c>
      <c r="D3328" s="707" t="s">
        <v>3176</v>
      </c>
      <c r="E3328" s="709">
        <v>6</v>
      </c>
      <c r="F3328" s="707" t="s">
        <v>580</v>
      </c>
      <c r="G3328" s="710" t="s">
        <v>385</v>
      </c>
      <c r="H3328" s="709">
        <v>1</v>
      </c>
      <c r="J3328" s="697"/>
    </row>
    <row r="3329" spans="2:10" x14ac:dyDescent="0.2">
      <c r="B3329" s="707" t="str">
        <f t="shared" si="51"/>
        <v>SAN ANTONIO DE LA ORDEÑA, VILLA DE GUADALUPE</v>
      </c>
      <c r="C3329" s="708">
        <v>39</v>
      </c>
      <c r="D3329" s="707" t="s">
        <v>3177</v>
      </c>
      <c r="E3329" s="709">
        <v>47</v>
      </c>
      <c r="F3329" s="707" t="s">
        <v>228</v>
      </c>
      <c r="G3329" s="710" t="s">
        <v>385</v>
      </c>
      <c r="H3329" s="709">
        <v>1</v>
      </c>
      <c r="J3329" s="697"/>
    </row>
    <row r="3330" spans="2:10" x14ac:dyDescent="0.2">
      <c r="B3330" s="707" t="str">
        <f t="shared" si="51"/>
        <v>SAN ANTONIO DE LA PAZ, SALINAS</v>
      </c>
      <c r="C3330" s="708">
        <v>29</v>
      </c>
      <c r="D3330" s="707" t="s">
        <v>3178</v>
      </c>
      <c r="E3330" s="709">
        <v>25</v>
      </c>
      <c r="F3330" s="707" t="s">
        <v>165</v>
      </c>
      <c r="G3330" s="710" t="s">
        <v>385</v>
      </c>
      <c r="H3330" s="709">
        <v>1</v>
      </c>
      <c r="J3330" s="697"/>
    </row>
    <row r="3331" spans="2:10" x14ac:dyDescent="0.2">
      <c r="B3331" s="707" t="str">
        <f t="shared" si="51"/>
        <v>SAN ANTONIO DE LA PUENTE, CHARCAS</v>
      </c>
      <c r="C3331" s="708">
        <v>40</v>
      </c>
      <c r="D3331" s="707" t="s">
        <v>3179</v>
      </c>
      <c r="E3331" s="709">
        <v>15</v>
      </c>
      <c r="F3331" s="707" t="s">
        <v>167</v>
      </c>
      <c r="G3331" s="710" t="s">
        <v>385</v>
      </c>
      <c r="H3331" s="709">
        <v>1</v>
      </c>
      <c r="J3331" s="697"/>
    </row>
    <row r="3332" spans="2:10" x14ac:dyDescent="0.2">
      <c r="B3332" s="707" t="str">
        <f t="shared" si="51"/>
        <v>SAN ANTONIO DE LAS BARRANCAS, MATEHUALA</v>
      </c>
      <c r="C3332" s="708">
        <v>69</v>
      </c>
      <c r="D3332" s="707" t="s">
        <v>3180</v>
      </c>
      <c r="E3332" s="709">
        <v>20</v>
      </c>
      <c r="F3332" s="707" t="s">
        <v>170</v>
      </c>
      <c r="G3332" s="710" t="s">
        <v>385</v>
      </c>
      <c r="H3332" s="709">
        <v>1</v>
      </c>
      <c r="J3332" s="697"/>
    </row>
    <row r="3333" spans="2:10" x14ac:dyDescent="0.2">
      <c r="B3333" s="707" t="str">
        <f t="shared" si="51"/>
        <v>SAN ANTONIO DE LAS HUERTAS, CHARCAS</v>
      </c>
      <c r="C3333" s="708">
        <v>39</v>
      </c>
      <c r="D3333" s="707" t="s">
        <v>3181</v>
      </c>
      <c r="E3333" s="709">
        <v>15</v>
      </c>
      <c r="F3333" s="707" t="s">
        <v>167</v>
      </c>
      <c r="G3333" s="710" t="s">
        <v>385</v>
      </c>
      <c r="H3333" s="709">
        <v>1</v>
      </c>
      <c r="J3333" s="697"/>
    </row>
    <row r="3334" spans="2:10" x14ac:dyDescent="0.2">
      <c r="B3334" s="707" t="str">
        <f t="shared" ref="B3334:B3397" si="52">CONCATENATE(D3334,","," ",F3334)</f>
        <v>SAN ANTONIO DE LAS TORTUGAS, ALAQUINES</v>
      </c>
      <c r="C3334" s="708">
        <v>31</v>
      </c>
      <c r="D3334" s="707" t="s">
        <v>3182</v>
      </c>
      <c r="E3334" s="709">
        <v>2</v>
      </c>
      <c r="F3334" s="707" t="s">
        <v>144</v>
      </c>
      <c r="G3334" s="710" t="s">
        <v>385</v>
      </c>
      <c r="H3334" s="709">
        <v>1</v>
      </c>
      <c r="J3334" s="697"/>
    </row>
    <row r="3335" spans="2:10" x14ac:dyDescent="0.2">
      <c r="B3335" s="713" t="str">
        <f t="shared" si="52"/>
        <v>SAN ANTONIO DE LAS TROJES, VILLA DE LA PAZ</v>
      </c>
      <c r="C3335" s="714">
        <v>11</v>
      </c>
      <c r="D3335" s="713" t="s">
        <v>3183</v>
      </c>
      <c r="E3335" s="715">
        <v>48</v>
      </c>
      <c r="F3335" s="713" t="s">
        <v>315</v>
      </c>
      <c r="G3335" s="716" t="s">
        <v>386</v>
      </c>
      <c r="H3335" s="715">
        <v>2</v>
      </c>
      <c r="J3335" s="697"/>
    </row>
    <row r="3336" spans="2:10" x14ac:dyDescent="0.2">
      <c r="B3336" s="707" t="str">
        <f t="shared" si="52"/>
        <v>SAN ANTONIO DE LOS CASTILLO, MATEHUALA</v>
      </c>
      <c r="C3336" s="708">
        <v>70</v>
      </c>
      <c r="D3336" s="707" t="s">
        <v>3184</v>
      </c>
      <c r="E3336" s="709">
        <v>20</v>
      </c>
      <c r="F3336" s="707" t="s">
        <v>170</v>
      </c>
      <c r="G3336" s="710" t="s">
        <v>385</v>
      </c>
      <c r="H3336" s="709">
        <v>1</v>
      </c>
      <c r="J3336" s="697"/>
    </row>
    <row r="3337" spans="2:10" x14ac:dyDescent="0.2">
      <c r="B3337" s="707" t="str">
        <f t="shared" si="52"/>
        <v>SAN ANTONIO DE LOS GARZA, SANTO DOMINGO</v>
      </c>
      <c r="C3337" s="708">
        <v>95</v>
      </c>
      <c r="D3337" s="707" t="s">
        <v>3185</v>
      </c>
      <c r="E3337" s="709">
        <v>33</v>
      </c>
      <c r="F3337" s="707" t="s">
        <v>220</v>
      </c>
      <c r="G3337" s="710" t="s">
        <v>385</v>
      </c>
      <c r="H3337" s="709">
        <v>1</v>
      </c>
      <c r="J3337" s="697"/>
    </row>
    <row r="3338" spans="2:10" x14ac:dyDescent="0.2">
      <c r="B3338" s="707" t="str">
        <f t="shared" si="52"/>
        <v>SAN ANTONIO DE LOS GUAYABOS, SANTA CATARINA</v>
      </c>
      <c r="C3338" s="708">
        <v>28</v>
      </c>
      <c r="D3338" s="707" t="s">
        <v>3186</v>
      </c>
      <c r="E3338" s="709">
        <v>31</v>
      </c>
      <c r="F3338" s="707" t="s">
        <v>254</v>
      </c>
      <c r="G3338" s="710" t="s">
        <v>385</v>
      </c>
      <c r="H3338" s="709">
        <v>1</v>
      </c>
      <c r="J3338" s="697"/>
    </row>
    <row r="3339" spans="2:10" x14ac:dyDescent="0.2">
      <c r="B3339" s="707" t="str">
        <f t="shared" si="52"/>
        <v>SAN ANTONIO DE LOS MÉNDEZ, VILLA DE ARRIAGA</v>
      </c>
      <c r="C3339" s="708">
        <v>59</v>
      </c>
      <c r="D3339" s="707" t="s">
        <v>3187</v>
      </c>
      <c r="E3339" s="709">
        <v>46</v>
      </c>
      <c r="F3339" s="707" t="s">
        <v>211</v>
      </c>
      <c r="G3339" s="710" t="s">
        <v>385</v>
      </c>
      <c r="H3339" s="709">
        <v>1</v>
      </c>
      <c r="J3339" s="697"/>
    </row>
    <row r="3340" spans="2:10" x14ac:dyDescent="0.2">
      <c r="B3340" s="713" t="str">
        <f t="shared" si="52"/>
        <v>SAN ANTONIO DE LOS MONTOYA, CEDRAL</v>
      </c>
      <c r="C3340" s="714">
        <v>34</v>
      </c>
      <c r="D3340" s="713" t="s">
        <v>3188</v>
      </c>
      <c r="E3340" s="715">
        <v>7</v>
      </c>
      <c r="F3340" s="713" t="s">
        <v>157</v>
      </c>
      <c r="G3340" s="716" t="s">
        <v>386</v>
      </c>
      <c r="H3340" s="715">
        <v>2</v>
      </c>
      <c r="J3340" s="697"/>
    </row>
    <row r="3341" spans="2:10" x14ac:dyDescent="0.2">
      <c r="B3341" s="707" t="str">
        <f t="shared" si="52"/>
        <v>SAN ANTONIO DE LOS REGALADO, VILLA DE GUADALUPE</v>
      </c>
      <c r="C3341" s="708">
        <v>40</v>
      </c>
      <c r="D3341" s="707" t="s">
        <v>3189</v>
      </c>
      <c r="E3341" s="709">
        <v>47</v>
      </c>
      <c r="F3341" s="707" t="s">
        <v>228</v>
      </c>
      <c r="G3341" s="710" t="s">
        <v>385</v>
      </c>
      <c r="H3341" s="709">
        <v>1</v>
      </c>
      <c r="J3341" s="697"/>
    </row>
    <row r="3342" spans="2:10" x14ac:dyDescent="0.2">
      <c r="B3342" s="707" t="str">
        <f t="shared" si="52"/>
        <v>SAN ANTONIO DE TROJES, GUADALCÁZAR</v>
      </c>
      <c r="C3342" s="708">
        <v>51</v>
      </c>
      <c r="D3342" s="707" t="s">
        <v>3190</v>
      </c>
      <c r="E3342" s="709">
        <v>17</v>
      </c>
      <c r="F3342" s="707" t="s">
        <v>193</v>
      </c>
      <c r="G3342" s="710" t="s">
        <v>385</v>
      </c>
      <c r="H3342" s="709">
        <v>1</v>
      </c>
      <c r="J3342" s="697"/>
    </row>
    <row r="3343" spans="2:10" x14ac:dyDescent="0.2">
      <c r="B3343" s="713" t="str">
        <f t="shared" si="52"/>
        <v>SAN ANTONIO DE ZARAGOZA, MATEHUALA</v>
      </c>
      <c r="C3343" s="714">
        <v>107</v>
      </c>
      <c r="D3343" s="713" t="s">
        <v>3191</v>
      </c>
      <c r="E3343" s="715">
        <v>20</v>
      </c>
      <c r="F3343" s="713" t="s">
        <v>170</v>
      </c>
      <c r="G3343" s="716" t="s">
        <v>386</v>
      </c>
      <c r="H3343" s="715">
        <v>2</v>
      </c>
      <c r="J3343" s="697"/>
    </row>
    <row r="3344" spans="2:10" x14ac:dyDescent="0.2">
      <c r="B3344" s="713" t="str">
        <f t="shared" si="52"/>
        <v>SAN ANTONIO DE ZARAGOZA, VILLA DE LA PAZ</v>
      </c>
      <c r="C3344" s="714">
        <v>21</v>
      </c>
      <c r="D3344" s="713" t="s">
        <v>3191</v>
      </c>
      <c r="E3344" s="715">
        <v>48</v>
      </c>
      <c r="F3344" s="713" t="s">
        <v>315</v>
      </c>
      <c r="G3344" s="716" t="s">
        <v>387</v>
      </c>
      <c r="H3344" s="715">
        <v>3</v>
      </c>
      <c r="J3344" s="697"/>
    </row>
    <row r="3345" spans="2:10" x14ac:dyDescent="0.2">
      <c r="B3345" s="707" t="str">
        <f t="shared" si="52"/>
        <v>SAN ANTONIO DEL MEZQUITE, SANTO DOMINGO</v>
      </c>
      <c r="C3345" s="708">
        <v>22</v>
      </c>
      <c r="D3345" s="707" t="s">
        <v>3192</v>
      </c>
      <c r="E3345" s="709">
        <v>33</v>
      </c>
      <c r="F3345" s="707" t="s">
        <v>220</v>
      </c>
      <c r="G3345" s="710" t="s">
        <v>385</v>
      </c>
      <c r="H3345" s="709">
        <v>1</v>
      </c>
      <c r="J3345" s="697"/>
    </row>
    <row r="3346" spans="2:10" x14ac:dyDescent="0.2">
      <c r="B3346" s="707" t="str">
        <f t="shared" si="52"/>
        <v>SAN ANTONIO DEL PERRILLAL, RAYÓN</v>
      </c>
      <c r="C3346" s="708">
        <v>28</v>
      </c>
      <c r="D3346" s="707" t="s">
        <v>3193</v>
      </c>
      <c r="E3346" s="709">
        <v>23</v>
      </c>
      <c r="F3346" s="707" t="s">
        <v>218</v>
      </c>
      <c r="G3346" s="710" t="s">
        <v>385</v>
      </c>
      <c r="H3346" s="709">
        <v>1</v>
      </c>
      <c r="J3346" s="697"/>
    </row>
    <row r="3347" spans="2:10" x14ac:dyDescent="0.2">
      <c r="B3347" s="707" t="str">
        <f t="shared" si="52"/>
        <v>SAN ANTONIO DEL RUL, MOCTEZUMA</v>
      </c>
      <c r="C3347" s="708">
        <v>47</v>
      </c>
      <c r="D3347" s="707" t="s">
        <v>3194</v>
      </c>
      <c r="E3347" s="709">
        <v>22</v>
      </c>
      <c r="F3347" s="707" t="s">
        <v>213</v>
      </c>
      <c r="G3347" s="710" t="s">
        <v>385</v>
      </c>
      <c r="H3347" s="709">
        <v>1</v>
      </c>
      <c r="J3347" s="697"/>
    </row>
    <row r="3348" spans="2:10" x14ac:dyDescent="0.2">
      <c r="B3348" s="707" t="str">
        <f t="shared" si="52"/>
        <v>SAN ANTONIO DEL SOTOL, CEDRAL</v>
      </c>
      <c r="C3348" s="708">
        <v>35</v>
      </c>
      <c r="D3348" s="707" t="s">
        <v>3195</v>
      </c>
      <c r="E3348" s="709">
        <v>7</v>
      </c>
      <c r="F3348" s="707" t="s">
        <v>157</v>
      </c>
      <c r="G3348" s="710" t="s">
        <v>385</v>
      </c>
      <c r="H3348" s="709">
        <v>1</v>
      </c>
      <c r="J3348" s="697"/>
    </row>
    <row r="3349" spans="2:10" x14ac:dyDescent="0.2">
      <c r="B3349" s="707" t="str">
        <f t="shared" si="52"/>
        <v>SAN ANTONIO DEL TORO (CABEZA DEL TORO), CIUDAD DEL MAÍZ</v>
      </c>
      <c r="C3349" s="708">
        <v>85</v>
      </c>
      <c r="D3349" s="707" t="s">
        <v>3196</v>
      </c>
      <c r="E3349" s="709">
        <v>10</v>
      </c>
      <c r="F3349" s="707" t="s">
        <v>172</v>
      </c>
      <c r="G3349" s="710" t="s">
        <v>385</v>
      </c>
      <c r="H3349" s="709">
        <v>1</v>
      </c>
      <c r="J3349" s="697"/>
    </row>
    <row r="3350" spans="2:10" x14ac:dyDescent="0.2">
      <c r="B3350" s="707" t="str">
        <f t="shared" si="52"/>
        <v>SAN ANTONIO DEL TULILLO, GUADALCÁZAR</v>
      </c>
      <c r="C3350" s="708">
        <v>50</v>
      </c>
      <c r="D3350" s="707" t="s">
        <v>3197</v>
      </c>
      <c r="E3350" s="709">
        <v>17</v>
      </c>
      <c r="F3350" s="707" t="s">
        <v>193</v>
      </c>
      <c r="G3350" s="710" t="s">
        <v>385</v>
      </c>
      <c r="H3350" s="709">
        <v>1</v>
      </c>
      <c r="J3350" s="697"/>
    </row>
    <row r="3351" spans="2:10" x14ac:dyDescent="0.2">
      <c r="B3351" s="707" t="str">
        <f t="shared" si="52"/>
        <v>SAN ANTONIO HUICHIMAL, CIUDAD VALLES</v>
      </c>
      <c r="C3351" s="708">
        <v>180</v>
      </c>
      <c r="D3351" s="707" t="s">
        <v>3198</v>
      </c>
      <c r="E3351" s="709">
        <v>13</v>
      </c>
      <c r="F3351" s="707" t="s">
        <v>181</v>
      </c>
      <c r="G3351" s="710" t="s">
        <v>385</v>
      </c>
      <c r="H3351" s="709">
        <v>1</v>
      </c>
      <c r="J3351" s="697"/>
    </row>
    <row r="3352" spans="2:10" x14ac:dyDescent="0.2">
      <c r="B3352" s="707" t="str">
        <f t="shared" si="52"/>
        <v>SAN ANTONIO HUITZQUILICO (BARRIO CENTRO), XILITLA</v>
      </c>
      <c r="C3352" s="708">
        <v>63</v>
      </c>
      <c r="D3352" s="707" t="s">
        <v>3199</v>
      </c>
      <c r="E3352" s="709">
        <v>54</v>
      </c>
      <c r="F3352" s="707" t="s">
        <v>326</v>
      </c>
      <c r="G3352" s="710" t="s">
        <v>385</v>
      </c>
      <c r="H3352" s="709">
        <v>1</v>
      </c>
      <c r="J3352" s="697"/>
    </row>
    <row r="3353" spans="2:10" x14ac:dyDescent="0.2">
      <c r="B3353" s="707" t="str">
        <f t="shared" si="52"/>
        <v>SAN ANTONIO OJO DE AGUA, AHUALULCO</v>
      </c>
      <c r="C3353" s="708">
        <v>35</v>
      </c>
      <c r="D3353" s="707" t="s">
        <v>3200</v>
      </c>
      <c r="E3353" s="709">
        <v>1</v>
      </c>
      <c r="F3353" s="707" t="s">
        <v>202</v>
      </c>
      <c r="G3353" s="710" t="s">
        <v>385</v>
      </c>
      <c r="H3353" s="709">
        <v>1</v>
      </c>
      <c r="J3353" s="697"/>
    </row>
    <row r="3354" spans="2:10" x14ac:dyDescent="0.2">
      <c r="B3354" s="707" t="str">
        <f t="shared" si="52"/>
        <v>SAN ANTONIO PUERTA DEL REFUGIO, VILLA DE ARRIAGA</v>
      </c>
      <c r="C3354" s="708">
        <v>122</v>
      </c>
      <c r="D3354" s="707" t="s">
        <v>3201</v>
      </c>
      <c r="E3354" s="709">
        <v>46</v>
      </c>
      <c r="F3354" s="707" t="s">
        <v>211</v>
      </c>
      <c r="G3354" s="710" t="s">
        <v>385</v>
      </c>
      <c r="H3354" s="709">
        <v>1</v>
      </c>
      <c r="J3354" s="697"/>
    </row>
    <row r="3355" spans="2:10" x14ac:dyDescent="0.2">
      <c r="B3355" s="707" t="str">
        <f t="shared" si="52"/>
        <v>SAN ANTONIO XALCUAYO DOS, XILITLA</v>
      </c>
      <c r="C3355" s="708">
        <v>65</v>
      </c>
      <c r="D3355" s="707" t="s">
        <v>3202</v>
      </c>
      <c r="E3355" s="709">
        <v>54</v>
      </c>
      <c r="F3355" s="707" t="s">
        <v>326</v>
      </c>
      <c r="G3355" s="710" t="s">
        <v>385</v>
      </c>
      <c r="H3355" s="709">
        <v>1</v>
      </c>
      <c r="J3355" s="697"/>
    </row>
    <row r="3356" spans="2:10" x14ac:dyDescent="0.2">
      <c r="B3356" s="707" t="str">
        <f t="shared" si="52"/>
        <v>SAN ANTONIO, ALAQUINES</v>
      </c>
      <c r="C3356" s="708">
        <v>28</v>
      </c>
      <c r="D3356" s="707" t="s">
        <v>230</v>
      </c>
      <c r="E3356" s="709">
        <v>2</v>
      </c>
      <c r="F3356" s="707" t="s">
        <v>144</v>
      </c>
      <c r="G3356" s="710" t="s">
        <v>385</v>
      </c>
      <c r="H3356" s="709">
        <v>1</v>
      </c>
      <c r="J3356" s="697"/>
    </row>
    <row r="3357" spans="2:10" x14ac:dyDescent="0.2">
      <c r="B3357" s="713" t="str">
        <f t="shared" si="52"/>
        <v>SAN ANTONIO, CIUDAD DEL MAÍZ</v>
      </c>
      <c r="C3357" s="714">
        <v>84</v>
      </c>
      <c r="D3357" s="713" t="s">
        <v>230</v>
      </c>
      <c r="E3357" s="715">
        <v>10</v>
      </c>
      <c r="F3357" s="713" t="s">
        <v>172</v>
      </c>
      <c r="G3357" s="716" t="s">
        <v>386</v>
      </c>
      <c r="H3357" s="715">
        <v>2</v>
      </c>
      <c r="J3357" s="697"/>
    </row>
    <row r="3358" spans="2:10" x14ac:dyDescent="0.2">
      <c r="B3358" s="707" t="str">
        <f t="shared" si="52"/>
        <v>SAN ANTONIO, CIUDAD VALLES</v>
      </c>
      <c r="C3358" s="708">
        <v>615</v>
      </c>
      <c r="D3358" s="707" t="s">
        <v>230</v>
      </c>
      <c r="E3358" s="709">
        <v>13</v>
      </c>
      <c r="F3358" s="707" t="s">
        <v>181</v>
      </c>
      <c r="G3358" s="710" t="s">
        <v>385</v>
      </c>
      <c r="H3358" s="709">
        <v>1</v>
      </c>
      <c r="J3358" s="697"/>
    </row>
    <row r="3359" spans="2:10" x14ac:dyDescent="0.2">
      <c r="B3359" s="707" t="str">
        <f t="shared" si="52"/>
        <v>SAN ANTONIO, LAGUNILLAS</v>
      </c>
      <c r="C3359" s="708">
        <v>41</v>
      </c>
      <c r="D3359" s="707" t="s">
        <v>230</v>
      </c>
      <c r="E3359" s="709">
        <v>19</v>
      </c>
      <c r="F3359" s="707" t="s">
        <v>200</v>
      </c>
      <c r="G3359" s="710" t="s">
        <v>385</v>
      </c>
      <c r="H3359" s="709">
        <v>1</v>
      </c>
      <c r="J3359" s="697"/>
    </row>
    <row r="3360" spans="2:10" x14ac:dyDescent="0.2">
      <c r="B3360" s="707" t="str">
        <f t="shared" si="52"/>
        <v>SAN ANTONIO, MATLAPA</v>
      </c>
      <c r="C3360" s="708">
        <v>24</v>
      </c>
      <c r="D3360" s="707" t="s">
        <v>230</v>
      </c>
      <c r="E3360" s="709">
        <v>57</v>
      </c>
      <c r="F3360" s="707" t="s">
        <v>206</v>
      </c>
      <c r="G3360" s="710" t="s">
        <v>385</v>
      </c>
      <c r="H3360" s="709">
        <v>1</v>
      </c>
      <c r="J3360" s="697"/>
    </row>
    <row r="3361" spans="2:10" x14ac:dyDescent="0.2">
      <c r="B3361" s="713" t="str">
        <f t="shared" si="52"/>
        <v>SAN ANTONIO, SAN ANTONIO</v>
      </c>
      <c r="C3361" s="714">
        <v>1</v>
      </c>
      <c r="D3361" s="713" t="s">
        <v>230</v>
      </c>
      <c r="E3361" s="715">
        <v>26</v>
      </c>
      <c r="F3361" s="713" t="s">
        <v>230</v>
      </c>
      <c r="G3361" s="716" t="s">
        <v>387</v>
      </c>
      <c r="H3361" s="715">
        <v>3</v>
      </c>
      <c r="J3361" s="697"/>
    </row>
    <row r="3362" spans="2:10" x14ac:dyDescent="0.2">
      <c r="B3362" s="707" t="str">
        <f t="shared" si="52"/>
        <v>SAN ANTONIO, SAN LUIS POTOSÍ</v>
      </c>
      <c r="C3362" s="708">
        <v>444</v>
      </c>
      <c r="D3362" s="707" t="s">
        <v>230</v>
      </c>
      <c r="E3362" s="709">
        <v>28</v>
      </c>
      <c r="F3362" s="707" t="s">
        <v>239</v>
      </c>
      <c r="G3362" s="710" t="s">
        <v>385</v>
      </c>
      <c r="H3362" s="709">
        <v>1</v>
      </c>
      <c r="J3362" s="697"/>
    </row>
    <row r="3363" spans="2:10" x14ac:dyDescent="0.2">
      <c r="B3363" s="707" t="str">
        <f t="shared" si="52"/>
        <v>SAN ANTONIO, TAMAZUNCHALE</v>
      </c>
      <c r="C3363" s="708">
        <v>91</v>
      </c>
      <c r="D3363" s="707" t="s">
        <v>230</v>
      </c>
      <c r="E3363" s="709">
        <v>37</v>
      </c>
      <c r="F3363" s="707" t="s">
        <v>262</v>
      </c>
      <c r="G3363" s="710" t="s">
        <v>385</v>
      </c>
      <c r="H3363" s="709">
        <v>1</v>
      </c>
      <c r="J3363" s="697"/>
    </row>
    <row r="3364" spans="2:10" x14ac:dyDescent="0.2">
      <c r="B3364" s="707" t="str">
        <f t="shared" si="52"/>
        <v>SAN ANTONIO, VILLA DE ARISTA</v>
      </c>
      <c r="C3364" s="708">
        <v>38</v>
      </c>
      <c r="D3364" s="707" t="s">
        <v>230</v>
      </c>
      <c r="E3364" s="709">
        <v>56</v>
      </c>
      <c r="F3364" s="707" t="s">
        <v>308</v>
      </c>
      <c r="G3364" s="710" t="s">
        <v>385</v>
      </c>
      <c r="H3364" s="709">
        <v>1</v>
      </c>
      <c r="J3364" s="697"/>
    </row>
    <row r="3365" spans="2:10" x14ac:dyDescent="0.2">
      <c r="B3365" s="707" t="str">
        <f t="shared" si="52"/>
        <v>SAN ANTONIO, VILLA DE ARRIAGA</v>
      </c>
      <c r="C3365" s="708">
        <v>58</v>
      </c>
      <c r="D3365" s="707" t="s">
        <v>230</v>
      </c>
      <c r="E3365" s="709">
        <v>46</v>
      </c>
      <c r="F3365" s="707" t="s">
        <v>211</v>
      </c>
      <c r="G3365" s="710" t="s">
        <v>385</v>
      </c>
      <c r="H3365" s="709">
        <v>1</v>
      </c>
      <c r="J3365" s="697"/>
    </row>
    <row r="3366" spans="2:10" x14ac:dyDescent="0.2">
      <c r="B3366" s="707" t="str">
        <f t="shared" si="52"/>
        <v>SAN ANTONIO, VILLA HIDALGO</v>
      </c>
      <c r="C3366" s="708">
        <v>61</v>
      </c>
      <c r="D3366" s="707" t="s">
        <v>230</v>
      </c>
      <c r="E3366" s="709">
        <v>51</v>
      </c>
      <c r="F3366" s="707" t="s">
        <v>204</v>
      </c>
      <c r="G3366" s="710" t="s">
        <v>385</v>
      </c>
      <c r="H3366" s="709">
        <v>1</v>
      </c>
      <c r="J3366" s="697"/>
    </row>
    <row r="3367" spans="2:10" x14ac:dyDescent="0.2">
      <c r="B3367" s="707" t="str">
        <f t="shared" si="52"/>
        <v>SAN BARTOLO, RIOVERDE</v>
      </c>
      <c r="C3367" s="708">
        <v>73</v>
      </c>
      <c r="D3367" s="707" t="s">
        <v>3203</v>
      </c>
      <c r="E3367" s="709">
        <v>24</v>
      </c>
      <c r="F3367" s="707" t="s">
        <v>175</v>
      </c>
      <c r="G3367" s="710" t="s">
        <v>385</v>
      </c>
      <c r="H3367" s="709">
        <v>1</v>
      </c>
      <c r="J3367" s="697"/>
    </row>
    <row r="3368" spans="2:10" x14ac:dyDescent="0.2">
      <c r="B3368" s="707" t="str">
        <f t="shared" si="52"/>
        <v>SAN BARTOLO, TAMPAMOLÓN CORONA</v>
      </c>
      <c r="C3368" s="708">
        <v>78</v>
      </c>
      <c r="D3368" s="707" t="s">
        <v>3203</v>
      </c>
      <c r="E3368" s="709">
        <v>39</v>
      </c>
      <c r="F3368" s="707" t="s">
        <v>276</v>
      </c>
      <c r="G3368" s="710" t="s">
        <v>385</v>
      </c>
      <c r="H3368" s="709">
        <v>1</v>
      </c>
      <c r="J3368" s="697"/>
    </row>
    <row r="3369" spans="2:10" x14ac:dyDescent="0.2">
      <c r="B3369" s="707" t="str">
        <f t="shared" si="52"/>
        <v>SAN BARTOLO, VILLA DE GUADALUPE</v>
      </c>
      <c r="C3369" s="708">
        <v>41</v>
      </c>
      <c r="D3369" s="707" t="s">
        <v>3203</v>
      </c>
      <c r="E3369" s="709">
        <v>47</v>
      </c>
      <c r="F3369" s="707" t="s">
        <v>228</v>
      </c>
      <c r="G3369" s="710" t="s">
        <v>385</v>
      </c>
      <c r="H3369" s="709">
        <v>1</v>
      </c>
      <c r="J3369" s="697"/>
    </row>
    <row r="3370" spans="2:10" x14ac:dyDescent="0.2">
      <c r="B3370" s="707" t="str">
        <f t="shared" si="52"/>
        <v>SAN BENITO, TANLAJÁS</v>
      </c>
      <c r="C3370" s="708">
        <v>53</v>
      </c>
      <c r="D3370" s="707" t="s">
        <v>3204</v>
      </c>
      <c r="E3370" s="709">
        <v>41</v>
      </c>
      <c r="F3370" s="707" t="s">
        <v>285</v>
      </c>
      <c r="G3370" s="710" t="s">
        <v>385</v>
      </c>
      <c r="H3370" s="709">
        <v>1</v>
      </c>
      <c r="J3370" s="697"/>
    </row>
    <row r="3371" spans="2:10" x14ac:dyDescent="0.2">
      <c r="B3371" s="707" t="str">
        <f t="shared" si="52"/>
        <v>SAN BERNAL, COXCATLÁN</v>
      </c>
      <c r="C3371" s="708">
        <v>24</v>
      </c>
      <c r="D3371" s="707" t="s">
        <v>3205</v>
      </c>
      <c r="E3371" s="709">
        <v>14</v>
      </c>
      <c r="F3371" s="707" t="s">
        <v>185</v>
      </c>
      <c r="G3371" s="710" t="s">
        <v>385</v>
      </c>
      <c r="H3371" s="709">
        <v>1</v>
      </c>
      <c r="J3371" s="697"/>
    </row>
    <row r="3372" spans="2:10" x14ac:dyDescent="0.2">
      <c r="B3372" s="707" t="str">
        <f t="shared" si="52"/>
        <v>SAN BERNARDO, VILLA DE RAMOS</v>
      </c>
      <c r="C3372" s="708">
        <v>122</v>
      </c>
      <c r="D3372" s="707" t="s">
        <v>3206</v>
      </c>
      <c r="E3372" s="709">
        <v>49</v>
      </c>
      <c r="F3372" s="707" t="s">
        <v>216</v>
      </c>
      <c r="G3372" s="710" t="s">
        <v>385</v>
      </c>
      <c r="H3372" s="709">
        <v>1</v>
      </c>
      <c r="J3372" s="697"/>
    </row>
    <row r="3373" spans="2:10" x14ac:dyDescent="0.2">
      <c r="B3373" s="707" t="str">
        <f t="shared" si="52"/>
        <v>SAN CARLOS, GUADALCÁZAR</v>
      </c>
      <c r="C3373" s="708">
        <v>52</v>
      </c>
      <c r="D3373" s="707" t="s">
        <v>3207</v>
      </c>
      <c r="E3373" s="709">
        <v>17</v>
      </c>
      <c r="F3373" s="707" t="s">
        <v>193</v>
      </c>
      <c r="G3373" s="710" t="s">
        <v>385</v>
      </c>
      <c r="H3373" s="709">
        <v>1</v>
      </c>
      <c r="J3373" s="697"/>
    </row>
    <row r="3374" spans="2:10" x14ac:dyDescent="0.2">
      <c r="B3374" s="707" t="str">
        <f t="shared" si="52"/>
        <v>SAN CARLOS, MATEHUALA</v>
      </c>
      <c r="C3374" s="708">
        <v>71</v>
      </c>
      <c r="D3374" s="707" t="s">
        <v>3207</v>
      </c>
      <c r="E3374" s="709">
        <v>20</v>
      </c>
      <c r="F3374" s="707" t="s">
        <v>170</v>
      </c>
      <c r="G3374" s="710" t="s">
        <v>385</v>
      </c>
      <c r="H3374" s="709">
        <v>1</v>
      </c>
      <c r="J3374" s="697"/>
    </row>
    <row r="3375" spans="2:10" x14ac:dyDescent="0.2">
      <c r="B3375" s="707" t="str">
        <f t="shared" si="52"/>
        <v>SAN CARLOS, SAN CIRO DE ACOSTA</v>
      </c>
      <c r="C3375" s="708">
        <v>60</v>
      </c>
      <c r="D3375" s="707" t="s">
        <v>3207</v>
      </c>
      <c r="E3375" s="709">
        <v>27</v>
      </c>
      <c r="F3375" s="707" t="s">
        <v>234</v>
      </c>
      <c r="G3375" s="710" t="s">
        <v>385</v>
      </c>
      <c r="H3375" s="709">
        <v>1</v>
      </c>
      <c r="J3375" s="697"/>
    </row>
    <row r="3376" spans="2:10" x14ac:dyDescent="0.2">
      <c r="B3376" s="707" t="str">
        <f t="shared" si="52"/>
        <v>SAN CAYETANO, ARMADILLO DE LOS INFANTE</v>
      </c>
      <c r="C3376" s="708">
        <v>45</v>
      </c>
      <c r="D3376" s="707" t="s">
        <v>3208</v>
      </c>
      <c r="E3376" s="709">
        <v>4</v>
      </c>
      <c r="F3376" s="707" t="s">
        <v>148</v>
      </c>
      <c r="G3376" s="710" t="s">
        <v>385</v>
      </c>
      <c r="H3376" s="709">
        <v>1</v>
      </c>
      <c r="J3376" s="697"/>
    </row>
    <row r="3377" spans="2:10" x14ac:dyDescent="0.2">
      <c r="B3377" s="707" t="str">
        <f t="shared" si="52"/>
        <v>SAN CIPRIANO, VILLA DE RAMOS</v>
      </c>
      <c r="C3377" s="708">
        <v>30</v>
      </c>
      <c r="D3377" s="707" t="s">
        <v>3209</v>
      </c>
      <c r="E3377" s="709">
        <v>49</v>
      </c>
      <c r="F3377" s="707" t="s">
        <v>216</v>
      </c>
      <c r="G3377" s="710" t="s">
        <v>385</v>
      </c>
      <c r="H3377" s="709">
        <v>1</v>
      </c>
      <c r="J3377" s="697"/>
    </row>
    <row r="3378" spans="2:10" x14ac:dyDescent="0.2">
      <c r="B3378" s="707" t="str">
        <f t="shared" si="52"/>
        <v>SAN CIRO DE ACOSTA, SAN CIRO DE ACOSTA</v>
      </c>
      <c r="C3378" s="708">
        <v>1</v>
      </c>
      <c r="D3378" s="707" t="s">
        <v>234</v>
      </c>
      <c r="E3378" s="709">
        <v>27</v>
      </c>
      <c r="F3378" s="707" t="s">
        <v>234</v>
      </c>
      <c r="G3378" s="710" t="s">
        <v>385</v>
      </c>
      <c r="H3378" s="709">
        <v>1</v>
      </c>
      <c r="J3378" s="697"/>
    </row>
    <row r="3379" spans="2:10" x14ac:dyDescent="0.2">
      <c r="B3379" s="707" t="str">
        <f t="shared" si="52"/>
        <v>SAN CRISTÓBAL, CATORCE</v>
      </c>
      <c r="C3379" s="708">
        <v>40</v>
      </c>
      <c r="D3379" s="707" t="s">
        <v>3210</v>
      </c>
      <c r="E3379" s="709">
        <v>6</v>
      </c>
      <c r="F3379" s="707" t="s">
        <v>580</v>
      </c>
      <c r="G3379" s="710" t="s">
        <v>385</v>
      </c>
      <c r="H3379" s="709">
        <v>1</v>
      </c>
      <c r="J3379" s="697"/>
    </row>
    <row r="3380" spans="2:10" x14ac:dyDescent="0.2">
      <c r="B3380" s="713" t="str">
        <f t="shared" si="52"/>
        <v>SAN CRISTÓBAL, GUADALCÁZAR</v>
      </c>
      <c r="C3380" s="714">
        <v>53</v>
      </c>
      <c r="D3380" s="713" t="s">
        <v>3210</v>
      </c>
      <c r="E3380" s="715">
        <v>17</v>
      </c>
      <c r="F3380" s="713" t="s">
        <v>193</v>
      </c>
      <c r="G3380" s="716" t="s">
        <v>386</v>
      </c>
      <c r="H3380" s="715">
        <v>2</v>
      </c>
      <c r="J3380" s="697"/>
    </row>
    <row r="3381" spans="2:10" x14ac:dyDescent="0.2">
      <c r="B3381" s="707" t="str">
        <f t="shared" si="52"/>
        <v>SAN CRISTÓBAL, RAYÓN</v>
      </c>
      <c r="C3381" s="708">
        <v>40</v>
      </c>
      <c r="D3381" s="707" t="s">
        <v>3210</v>
      </c>
      <c r="E3381" s="709">
        <v>23</v>
      </c>
      <c r="F3381" s="707" t="s">
        <v>218</v>
      </c>
      <c r="G3381" s="710" t="s">
        <v>385</v>
      </c>
      <c r="H3381" s="709">
        <v>1</v>
      </c>
      <c r="J3381" s="697"/>
    </row>
    <row r="3382" spans="2:10" x14ac:dyDescent="0.2">
      <c r="B3382" s="707" t="str">
        <f t="shared" si="52"/>
        <v>SAN CRISTÓBAL, TANLAJÁS</v>
      </c>
      <c r="C3382" s="708">
        <v>28</v>
      </c>
      <c r="D3382" s="707" t="s">
        <v>3210</v>
      </c>
      <c r="E3382" s="709">
        <v>41</v>
      </c>
      <c r="F3382" s="707" t="s">
        <v>285</v>
      </c>
      <c r="G3382" s="710" t="s">
        <v>385</v>
      </c>
      <c r="H3382" s="709">
        <v>1</v>
      </c>
      <c r="J3382" s="697"/>
    </row>
    <row r="3383" spans="2:10" x14ac:dyDescent="0.2">
      <c r="B3383" s="707" t="str">
        <f t="shared" si="52"/>
        <v>SAN DIEGO (PUEBLO VIEJO), SANTA CATARINA</v>
      </c>
      <c r="C3383" s="708">
        <v>25</v>
      </c>
      <c r="D3383" s="707" t="s">
        <v>3211</v>
      </c>
      <c r="E3383" s="709">
        <v>31</v>
      </c>
      <c r="F3383" s="707" t="s">
        <v>254</v>
      </c>
      <c r="G3383" s="710" t="s">
        <v>385</v>
      </c>
      <c r="H3383" s="709">
        <v>1</v>
      </c>
      <c r="J3383" s="697"/>
    </row>
    <row r="3384" spans="2:10" x14ac:dyDescent="0.2">
      <c r="B3384" s="707" t="str">
        <f t="shared" si="52"/>
        <v>SAN DIEGO, CERRITOS</v>
      </c>
      <c r="C3384" s="708">
        <v>27</v>
      </c>
      <c r="D3384" s="707" t="s">
        <v>3212</v>
      </c>
      <c r="E3384" s="709">
        <v>8</v>
      </c>
      <c r="F3384" s="707" t="s">
        <v>159</v>
      </c>
      <c r="G3384" s="710" t="s">
        <v>385</v>
      </c>
      <c r="H3384" s="709">
        <v>1</v>
      </c>
      <c r="J3384" s="697"/>
    </row>
    <row r="3385" spans="2:10" x14ac:dyDescent="0.2">
      <c r="B3385" s="707" t="str">
        <f t="shared" si="52"/>
        <v>SAN DIEGO, RIOVERDE</v>
      </c>
      <c r="C3385" s="708">
        <v>74</v>
      </c>
      <c r="D3385" s="707" t="s">
        <v>3212</v>
      </c>
      <c r="E3385" s="709">
        <v>24</v>
      </c>
      <c r="F3385" s="707" t="s">
        <v>175</v>
      </c>
      <c r="G3385" s="710" t="s">
        <v>385</v>
      </c>
      <c r="H3385" s="709">
        <v>1</v>
      </c>
      <c r="J3385" s="697"/>
    </row>
    <row r="3386" spans="2:10" x14ac:dyDescent="0.2">
      <c r="B3386" s="713" t="str">
        <f t="shared" si="52"/>
        <v>SAN DIEGUITO, CIUDAD VALLES</v>
      </c>
      <c r="C3386" s="714">
        <v>182</v>
      </c>
      <c r="D3386" s="713" t="s">
        <v>3213</v>
      </c>
      <c r="E3386" s="715">
        <v>13</v>
      </c>
      <c r="F3386" s="713" t="s">
        <v>181</v>
      </c>
      <c r="G3386" s="716" t="s">
        <v>386</v>
      </c>
      <c r="H3386" s="715">
        <v>2</v>
      </c>
      <c r="J3386" s="697"/>
    </row>
    <row r="3387" spans="2:10" x14ac:dyDescent="0.2">
      <c r="B3387" s="707" t="str">
        <f t="shared" si="52"/>
        <v>SAN DIONISIO, VILLA DE RAMOS</v>
      </c>
      <c r="C3387" s="708">
        <v>46</v>
      </c>
      <c r="D3387" s="707" t="s">
        <v>3214</v>
      </c>
      <c r="E3387" s="709">
        <v>49</v>
      </c>
      <c r="F3387" s="707" t="s">
        <v>216</v>
      </c>
      <c r="G3387" s="710" t="s">
        <v>385</v>
      </c>
      <c r="H3387" s="709">
        <v>1</v>
      </c>
      <c r="J3387" s="697"/>
    </row>
    <row r="3388" spans="2:10" x14ac:dyDescent="0.2">
      <c r="B3388" s="713" t="str">
        <f t="shared" si="52"/>
        <v>SAN ELÍAS, ARMADILLO DE LOS INFANTE</v>
      </c>
      <c r="C3388" s="714">
        <v>46</v>
      </c>
      <c r="D3388" s="713" t="s">
        <v>3215</v>
      </c>
      <c r="E3388" s="715">
        <v>4</v>
      </c>
      <c r="F3388" s="713" t="s">
        <v>148</v>
      </c>
      <c r="G3388" s="716" t="s">
        <v>387</v>
      </c>
      <c r="H3388" s="715">
        <v>3</v>
      </c>
      <c r="J3388" s="697"/>
    </row>
    <row r="3389" spans="2:10" x14ac:dyDescent="0.2">
      <c r="B3389" s="713" t="str">
        <f t="shared" si="52"/>
        <v>SAN ELÍAS, VILLA DE ARISTA</v>
      </c>
      <c r="C3389" s="714">
        <v>39</v>
      </c>
      <c r="D3389" s="713" t="s">
        <v>3215</v>
      </c>
      <c r="E3389" s="715">
        <v>56</v>
      </c>
      <c r="F3389" s="713" t="s">
        <v>308</v>
      </c>
      <c r="G3389" s="716" t="s">
        <v>386</v>
      </c>
      <c r="H3389" s="715">
        <v>2</v>
      </c>
      <c r="J3389" s="697"/>
    </row>
    <row r="3390" spans="2:10" x14ac:dyDescent="0.2">
      <c r="B3390" s="707" t="str">
        <f t="shared" si="52"/>
        <v>SAN ELÍAS, VILLA DE ARRIAGA</v>
      </c>
      <c r="C3390" s="708">
        <v>147</v>
      </c>
      <c r="D3390" s="707" t="s">
        <v>3215</v>
      </c>
      <c r="E3390" s="709">
        <v>46</v>
      </c>
      <c r="F3390" s="707" t="s">
        <v>211</v>
      </c>
      <c r="G3390" s="710" t="s">
        <v>385</v>
      </c>
      <c r="H3390" s="709">
        <v>1</v>
      </c>
      <c r="J3390" s="697"/>
    </row>
    <row r="3391" spans="2:10" x14ac:dyDescent="0.2">
      <c r="B3391" s="707" t="str">
        <f t="shared" si="52"/>
        <v>SAN EVARISTO, SALINAS</v>
      </c>
      <c r="C3391" s="708">
        <v>30</v>
      </c>
      <c r="D3391" s="707" t="s">
        <v>3216</v>
      </c>
      <c r="E3391" s="709">
        <v>25</v>
      </c>
      <c r="F3391" s="707" t="s">
        <v>165</v>
      </c>
      <c r="G3391" s="710" t="s">
        <v>385</v>
      </c>
      <c r="H3391" s="709">
        <v>1</v>
      </c>
      <c r="J3391" s="697"/>
    </row>
    <row r="3392" spans="2:10" x14ac:dyDescent="0.2">
      <c r="B3392" s="707" t="str">
        <f t="shared" si="52"/>
        <v>SAN EXPEDITO, SALINAS</v>
      </c>
      <c r="C3392" s="708">
        <v>31</v>
      </c>
      <c r="D3392" s="707" t="s">
        <v>3217</v>
      </c>
      <c r="E3392" s="709">
        <v>25</v>
      </c>
      <c r="F3392" s="707" t="s">
        <v>165</v>
      </c>
      <c r="G3392" s="710" t="s">
        <v>385</v>
      </c>
      <c r="H3392" s="709">
        <v>1</v>
      </c>
      <c r="J3392" s="697"/>
    </row>
    <row r="3393" spans="2:10" x14ac:dyDescent="0.2">
      <c r="B3393" s="707" t="str">
        <f t="shared" si="52"/>
        <v>SAN FELIPE (SAN PEDRO), VILLA DE RAMOS</v>
      </c>
      <c r="C3393" s="708">
        <v>31</v>
      </c>
      <c r="D3393" s="707" t="s">
        <v>3218</v>
      </c>
      <c r="E3393" s="709">
        <v>49</v>
      </c>
      <c r="F3393" s="707" t="s">
        <v>216</v>
      </c>
      <c r="G3393" s="710" t="s">
        <v>385</v>
      </c>
      <c r="H3393" s="709">
        <v>1</v>
      </c>
      <c r="J3393" s="697"/>
    </row>
    <row r="3394" spans="2:10" x14ac:dyDescent="0.2">
      <c r="B3394" s="707" t="str">
        <f t="shared" si="52"/>
        <v>SAN FELIPE DE JESÚS GAMOTES, RAYÓN</v>
      </c>
      <c r="C3394" s="708">
        <v>41</v>
      </c>
      <c r="D3394" s="707" t="s">
        <v>3219</v>
      </c>
      <c r="E3394" s="709">
        <v>23</v>
      </c>
      <c r="F3394" s="707" t="s">
        <v>218</v>
      </c>
      <c r="G3394" s="710" t="s">
        <v>385</v>
      </c>
      <c r="H3394" s="709">
        <v>1</v>
      </c>
      <c r="J3394" s="697"/>
    </row>
    <row r="3395" spans="2:10" x14ac:dyDescent="0.2">
      <c r="B3395" s="713" t="str">
        <f t="shared" si="52"/>
        <v>SAN FELIPE, CIUDAD VALLES</v>
      </c>
      <c r="C3395" s="714">
        <v>183</v>
      </c>
      <c r="D3395" s="713" t="s">
        <v>3220</v>
      </c>
      <c r="E3395" s="715">
        <v>13</v>
      </c>
      <c r="F3395" s="713" t="s">
        <v>181</v>
      </c>
      <c r="G3395" s="716" t="s">
        <v>386</v>
      </c>
      <c r="H3395" s="715">
        <v>2</v>
      </c>
      <c r="J3395" s="697"/>
    </row>
    <row r="3396" spans="2:10" x14ac:dyDescent="0.2">
      <c r="B3396" s="707" t="str">
        <f t="shared" si="52"/>
        <v>SAN FELIPE, MOCTEZUMA</v>
      </c>
      <c r="C3396" s="708">
        <v>48</v>
      </c>
      <c r="D3396" s="707" t="s">
        <v>3220</v>
      </c>
      <c r="E3396" s="709">
        <v>22</v>
      </c>
      <c r="F3396" s="707" t="s">
        <v>213</v>
      </c>
      <c r="G3396" s="710" t="s">
        <v>385</v>
      </c>
      <c r="H3396" s="709">
        <v>1</v>
      </c>
      <c r="J3396" s="697"/>
    </row>
    <row r="3397" spans="2:10" x14ac:dyDescent="0.2">
      <c r="B3397" s="713" t="str">
        <f t="shared" si="52"/>
        <v>SAN FIDEL, VILLA DE ARISTA</v>
      </c>
      <c r="C3397" s="714">
        <v>58</v>
      </c>
      <c r="D3397" s="713" t="s">
        <v>3221</v>
      </c>
      <c r="E3397" s="715">
        <v>56</v>
      </c>
      <c r="F3397" s="713" t="s">
        <v>308</v>
      </c>
      <c r="G3397" s="716" t="s">
        <v>386</v>
      </c>
      <c r="H3397" s="715">
        <v>2</v>
      </c>
      <c r="J3397" s="697"/>
    </row>
    <row r="3398" spans="2:10" x14ac:dyDescent="0.2">
      <c r="B3398" s="707" t="str">
        <f t="shared" ref="B3398:B3461" si="53">CONCATENATE(D3398,","," ",F3398)</f>
        <v>SAN FRANCISCO (LOMAS DE SAN FRANCISCO), MEXQUITIC DE CARMONA</v>
      </c>
      <c r="C3398" s="708">
        <v>70</v>
      </c>
      <c r="D3398" s="707" t="s">
        <v>3222</v>
      </c>
      <c r="E3398" s="709">
        <v>21</v>
      </c>
      <c r="F3398" s="707" t="s">
        <v>209</v>
      </c>
      <c r="G3398" s="710" t="s">
        <v>385</v>
      </c>
      <c r="H3398" s="709">
        <v>1</v>
      </c>
      <c r="J3398" s="697"/>
    </row>
    <row r="3399" spans="2:10" x14ac:dyDescent="0.2">
      <c r="B3399" s="707" t="str">
        <f t="shared" si="53"/>
        <v>SAN FRANCISCO CUAYALAB, SAN VICENTE TANCUAYALAB</v>
      </c>
      <c r="C3399" s="708">
        <v>28</v>
      </c>
      <c r="D3399" s="707" t="s">
        <v>3223</v>
      </c>
      <c r="E3399" s="709">
        <v>34</v>
      </c>
      <c r="F3399" s="707" t="s">
        <v>250</v>
      </c>
      <c r="G3399" s="710" t="s">
        <v>385</v>
      </c>
      <c r="H3399" s="709">
        <v>1</v>
      </c>
      <c r="J3399" s="697"/>
    </row>
    <row r="3400" spans="2:10" x14ac:dyDescent="0.2">
      <c r="B3400" s="707" t="str">
        <f t="shared" si="53"/>
        <v>SAN FRANCISCO DE ASÍS DEL CAMPO REAL, CHARCAS</v>
      </c>
      <c r="C3400" s="708">
        <v>226</v>
      </c>
      <c r="D3400" s="707" t="s">
        <v>3224</v>
      </c>
      <c r="E3400" s="709">
        <v>15</v>
      </c>
      <c r="F3400" s="707" t="s">
        <v>167</v>
      </c>
      <c r="G3400" s="710" t="s">
        <v>385</v>
      </c>
      <c r="H3400" s="709">
        <v>1</v>
      </c>
      <c r="J3400" s="697"/>
    </row>
    <row r="3401" spans="2:10" x14ac:dyDescent="0.2">
      <c r="B3401" s="707" t="str">
        <f t="shared" si="53"/>
        <v>SAN FRANCISCO DE ASÍS, AQUISMÓN</v>
      </c>
      <c r="C3401" s="708">
        <v>26</v>
      </c>
      <c r="D3401" s="707" t="s">
        <v>3225</v>
      </c>
      <c r="E3401" s="709">
        <v>3</v>
      </c>
      <c r="F3401" s="707" t="s">
        <v>146</v>
      </c>
      <c r="G3401" s="710" t="s">
        <v>385</v>
      </c>
      <c r="H3401" s="709">
        <v>1</v>
      </c>
      <c r="J3401" s="697"/>
    </row>
    <row r="3402" spans="2:10" x14ac:dyDescent="0.2">
      <c r="B3402" s="707" t="str">
        <f t="shared" si="53"/>
        <v>SAN FRANCISCO DE CALEROS, MATEHUALA</v>
      </c>
      <c r="C3402" s="708">
        <v>72</v>
      </c>
      <c r="D3402" s="707" t="s">
        <v>3226</v>
      </c>
      <c r="E3402" s="709">
        <v>20</v>
      </c>
      <c r="F3402" s="707" t="s">
        <v>170</v>
      </c>
      <c r="G3402" s="710" t="s">
        <v>385</v>
      </c>
      <c r="H3402" s="709">
        <v>1</v>
      </c>
      <c r="J3402" s="697"/>
    </row>
    <row r="3403" spans="2:10" x14ac:dyDescent="0.2">
      <c r="B3403" s="713" t="str">
        <f t="shared" si="53"/>
        <v>SAN FRANCISCO DE LA DICHA, MOCTEZUMA</v>
      </c>
      <c r="C3403" s="714">
        <v>49</v>
      </c>
      <c r="D3403" s="713" t="s">
        <v>3227</v>
      </c>
      <c r="E3403" s="715">
        <v>22</v>
      </c>
      <c r="F3403" s="713" t="s">
        <v>213</v>
      </c>
      <c r="G3403" s="716" t="s">
        <v>386</v>
      </c>
      <c r="H3403" s="715">
        <v>2</v>
      </c>
      <c r="J3403" s="697"/>
    </row>
    <row r="3404" spans="2:10" x14ac:dyDescent="0.2">
      <c r="B3404" s="707" t="str">
        <f t="shared" si="53"/>
        <v>SAN FRANCISCO DE LA PUEBLA, RIOVERDE</v>
      </c>
      <c r="C3404" s="708">
        <v>76</v>
      </c>
      <c r="D3404" s="707" t="s">
        <v>3228</v>
      </c>
      <c r="E3404" s="709">
        <v>24</v>
      </c>
      <c r="F3404" s="707" t="s">
        <v>175</v>
      </c>
      <c r="G3404" s="710" t="s">
        <v>385</v>
      </c>
      <c r="H3404" s="709">
        <v>1</v>
      </c>
      <c r="J3404" s="697"/>
    </row>
    <row r="3405" spans="2:10" x14ac:dyDescent="0.2">
      <c r="B3405" s="707" t="str">
        <f t="shared" si="53"/>
        <v>SAN FRANCISCO DE LOS ÁLAMOS, CHARCAS</v>
      </c>
      <c r="C3405" s="708">
        <v>64</v>
      </c>
      <c r="D3405" s="707" t="s">
        <v>3229</v>
      </c>
      <c r="E3405" s="709">
        <v>15</v>
      </c>
      <c r="F3405" s="707" t="s">
        <v>167</v>
      </c>
      <c r="G3405" s="710" t="s">
        <v>385</v>
      </c>
      <c r="H3405" s="709">
        <v>1</v>
      </c>
      <c r="J3405" s="697"/>
    </row>
    <row r="3406" spans="2:10" x14ac:dyDescent="0.2">
      <c r="B3406" s="707" t="str">
        <f t="shared" si="53"/>
        <v>SAN FRANCISCO DE LOS BOCANEGRA, MATEHUALA</v>
      </c>
      <c r="C3406" s="708">
        <v>146</v>
      </c>
      <c r="D3406" s="707" t="s">
        <v>3230</v>
      </c>
      <c r="E3406" s="709">
        <v>20</v>
      </c>
      <c r="F3406" s="707" t="s">
        <v>170</v>
      </c>
      <c r="G3406" s="710" t="s">
        <v>385</v>
      </c>
      <c r="H3406" s="709">
        <v>1</v>
      </c>
      <c r="J3406" s="697"/>
    </row>
    <row r="3407" spans="2:10" x14ac:dyDescent="0.2">
      <c r="B3407" s="707" t="str">
        <f t="shared" si="53"/>
        <v>SAN FRANCISCO DE LOS EJIDOS, CHARCAS</v>
      </c>
      <c r="C3407" s="708">
        <v>42</v>
      </c>
      <c r="D3407" s="707" t="s">
        <v>3231</v>
      </c>
      <c r="E3407" s="709">
        <v>15</v>
      </c>
      <c r="F3407" s="707" t="s">
        <v>167</v>
      </c>
      <c r="G3407" s="710" t="s">
        <v>385</v>
      </c>
      <c r="H3407" s="709">
        <v>1</v>
      </c>
      <c r="J3407" s="697"/>
    </row>
    <row r="3408" spans="2:10" x14ac:dyDescent="0.2">
      <c r="B3408" s="707" t="str">
        <f t="shared" si="53"/>
        <v>SAN FRANCISCO DE LOS TOROS, GUADALCÁZAR</v>
      </c>
      <c r="C3408" s="708">
        <v>54</v>
      </c>
      <c r="D3408" s="707" t="s">
        <v>3232</v>
      </c>
      <c r="E3408" s="709">
        <v>17</v>
      </c>
      <c r="F3408" s="707" t="s">
        <v>193</v>
      </c>
      <c r="G3408" s="710" t="s">
        <v>385</v>
      </c>
      <c r="H3408" s="709">
        <v>1</v>
      </c>
      <c r="J3408" s="697"/>
    </row>
    <row r="3409" spans="2:10" x14ac:dyDescent="0.2">
      <c r="B3409" s="707" t="str">
        <f t="shared" si="53"/>
        <v>SAN FRANCISCO DEL REFUGIO, CATORCE</v>
      </c>
      <c r="C3409" s="708">
        <v>41</v>
      </c>
      <c r="D3409" s="707" t="s">
        <v>3233</v>
      </c>
      <c r="E3409" s="709">
        <v>6</v>
      </c>
      <c r="F3409" s="707" t="s">
        <v>580</v>
      </c>
      <c r="G3409" s="710" t="s">
        <v>385</v>
      </c>
      <c r="H3409" s="709">
        <v>1</v>
      </c>
      <c r="J3409" s="697"/>
    </row>
    <row r="3410" spans="2:10" x14ac:dyDescent="0.2">
      <c r="B3410" s="707" t="str">
        <f t="shared" si="53"/>
        <v>SAN FRANCISCO DEL TULILLO, GUADALCÁZAR</v>
      </c>
      <c r="C3410" s="708">
        <v>73</v>
      </c>
      <c r="D3410" s="707" t="s">
        <v>3234</v>
      </c>
      <c r="E3410" s="709">
        <v>17</v>
      </c>
      <c r="F3410" s="707" t="s">
        <v>193</v>
      </c>
      <c r="G3410" s="710" t="s">
        <v>385</v>
      </c>
      <c r="H3410" s="709">
        <v>1</v>
      </c>
      <c r="J3410" s="697"/>
    </row>
    <row r="3411" spans="2:10" x14ac:dyDescent="0.2">
      <c r="B3411" s="707" t="str">
        <f t="shared" si="53"/>
        <v>SAN FRANCISCO, AQUISMÓN</v>
      </c>
      <c r="C3411" s="708">
        <v>136</v>
      </c>
      <c r="D3411" s="707" t="s">
        <v>3235</v>
      </c>
      <c r="E3411" s="709">
        <v>3</v>
      </c>
      <c r="F3411" s="707" t="s">
        <v>146</v>
      </c>
      <c r="G3411" s="710" t="s">
        <v>385</v>
      </c>
      <c r="H3411" s="709">
        <v>1</v>
      </c>
      <c r="J3411" s="697"/>
    </row>
    <row r="3412" spans="2:10" x14ac:dyDescent="0.2">
      <c r="B3412" s="707" t="str">
        <f t="shared" si="53"/>
        <v>SAN FRANCISCO, CIUDAD VALLES</v>
      </c>
      <c r="C3412" s="708">
        <v>185</v>
      </c>
      <c r="D3412" s="707" t="s">
        <v>3235</v>
      </c>
      <c r="E3412" s="709">
        <v>13</v>
      </c>
      <c r="F3412" s="707" t="s">
        <v>181</v>
      </c>
      <c r="G3412" s="710" t="s">
        <v>385</v>
      </c>
      <c r="H3412" s="709">
        <v>1</v>
      </c>
      <c r="J3412" s="697"/>
    </row>
    <row r="3413" spans="2:10" x14ac:dyDescent="0.2">
      <c r="B3413" s="707" t="str">
        <f t="shared" si="53"/>
        <v>SAN FRANCISCO, CIUDAD VALLES</v>
      </c>
      <c r="C3413" s="708">
        <v>680</v>
      </c>
      <c r="D3413" s="707" t="s">
        <v>3235</v>
      </c>
      <c r="E3413" s="709">
        <v>13</v>
      </c>
      <c r="F3413" s="707" t="s">
        <v>181</v>
      </c>
      <c r="G3413" s="710" t="s">
        <v>385</v>
      </c>
      <c r="H3413" s="709">
        <v>1</v>
      </c>
      <c r="J3413" s="697"/>
    </row>
    <row r="3414" spans="2:10" x14ac:dyDescent="0.2">
      <c r="B3414" s="707" t="str">
        <f t="shared" si="53"/>
        <v>SAN FRANCISCO, COXCATLÁN</v>
      </c>
      <c r="C3414" s="708">
        <v>41</v>
      </c>
      <c r="D3414" s="707" t="s">
        <v>3235</v>
      </c>
      <c r="E3414" s="709">
        <v>14</v>
      </c>
      <c r="F3414" s="707" t="s">
        <v>185</v>
      </c>
      <c r="G3414" s="710" t="s">
        <v>385</v>
      </c>
      <c r="H3414" s="709">
        <v>1</v>
      </c>
      <c r="J3414" s="697"/>
    </row>
    <row r="3415" spans="2:10" x14ac:dyDescent="0.2">
      <c r="B3415" s="707" t="str">
        <f t="shared" si="53"/>
        <v>SAN FRANCISCO, RAYÓN</v>
      </c>
      <c r="C3415" s="708">
        <v>42</v>
      </c>
      <c r="D3415" s="707" t="s">
        <v>3235</v>
      </c>
      <c r="E3415" s="709">
        <v>23</v>
      </c>
      <c r="F3415" s="707" t="s">
        <v>218</v>
      </c>
      <c r="G3415" s="710" t="s">
        <v>385</v>
      </c>
      <c r="H3415" s="709">
        <v>1</v>
      </c>
      <c r="J3415" s="697"/>
    </row>
    <row r="3416" spans="2:10" x14ac:dyDescent="0.2">
      <c r="B3416" s="707" t="str">
        <f t="shared" si="53"/>
        <v>SAN FRANCISCO, RIOVERDE</v>
      </c>
      <c r="C3416" s="708">
        <v>75</v>
      </c>
      <c r="D3416" s="707" t="s">
        <v>3235</v>
      </c>
      <c r="E3416" s="709">
        <v>24</v>
      </c>
      <c r="F3416" s="707" t="s">
        <v>175</v>
      </c>
      <c r="G3416" s="710" t="s">
        <v>385</v>
      </c>
      <c r="H3416" s="709">
        <v>1</v>
      </c>
      <c r="J3416" s="697"/>
    </row>
    <row r="3417" spans="2:10" x14ac:dyDescent="0.2">
      <c r="B3417" s="707" t="str">
        <f t="shared" si="53"/>
        <v>SAN FRANCISCO, SANTA MARÍA DEL RÍO</v>
      </c>
      <c r="C3417" s="708">
        <v>244</v>
      </c>
      <c r="D3417" s="707" t="s">
        <v>3235</v>
      </c>
      <c r="E3417" s="709">
        <v>32</v>
      </c>
      <c r="F3417" s="707" t="s">
        <v>257</v>
      </c>
      <c r="G3417" s="710" t="s">
        <v>385</v>
      </c>
      <c r="H3417" s="709">
        <v>1</v>
      </c>
      <c r="J3417" s="697"/>
    </row>
    <row r="3418" spans="2:10" x14ac:dyDescent="0.2">
      <c r="B3418" s="707" t="str">
        <f t="shared" si="53"/>
        <v>SAN FRANCISCO, SANTO DOMINGO</v>
      </c>
      <c r="C3418" s="708">
        <v>23</v>
      </c>
      <c r="D3418" s="707" t="s">
        <v>3235</v>
      </c>
      <c r="E3418" s="709">
        <v>33</v>
      </c>
      <c r="F3418" s="707" t="s">
        <v>220</v>
      </c>
      <c r="G3418" s="710" t="s">
        <v>385</v>
      </c>
      <c r="H3418" s="709">
        <v>1</v>
      </c>
      <c r="J3418" s="697"/>
    </row>
    <row r="3419" spans="2:10" x14ac:dyDescent="0.2">
      <c r="B3419" s="707" t="str">
        <f t="shared" si="53"/>
        <v>SAN FRANCISCO, TAMAZUNCHALE</v>
      </c>
      <c r="C3419" s="708">
        <v>74</v>
      </c>
      <c r="D3419" s="707" t="s">
        <v>3235</v>
      </c>
      <c r="E3419" s="709">
        <v>37</v>
      </c>
      <c r="F3419" s="707" t="s">
        <v>262</v>
      </c>
      <c r="G3419" s="710" t="s">
        <v>385</v>
      </c>
      <c r="H3419" s="709">
        <v>1</v>
      </c>
      <c r="J3419" s="697"/>
    </row>
    <row r="3420" spans="2:10" x14ac:dyDescent="0.2">
      <c r="B3420" s="707" t="str">
        <f t="shared" si="53"/>
        <v>SAN FRANCISCO, TAMPACÁN</v>
      </c>
      <c r="C3420" s="708">
        <v>42</v>
      </c>
      <c r="D3420" s="707" t="s">
        <v>3235</v>
      </c>
      <c r="E3420" s="709">
        <v>38</v>
      </c>
      <c r="F3420" s="707" t="s">
        <v>272</v>
      </c>
      <c r="G3420" s="710" t="s">
        <v>385</v>
      </c>
      <c r="H3420" s="709">
        <v>1</v>
      </c>
      <c r="J3420" s="697"/>
    </row>
    <row r="3421" spans="2:10" x14ac:dyDescent="0.2">
      <c r="B3421" s="707" t="str">
        <f t="shared" si="53"/>
        <v>SAN FRANCISCO, VILLA DE ARRIAGA</v>
      </c>
      <c r="C3421" s="708">
        <v>62</v>
      </c>
      <c r="D3421" s="707" t="s">
        <v>3235</v>
      </c>
      <c r="E3421" s="709">
        <v>46</v>
      </c>
      <c r="F3421" s="707" t="s">
        <v>211</v>
      </c>
      <c r="G3421" s="710" t="s">
        <v>385</v>
      </c>
      <c r="H3421" s="709">
        <v>1</v>
      </c>
      <c r="J3421" s="697"/>
    </row>
    <row r="3422" spans="2:10" x14ac:dyDescent="0.2">
      <c r="B3422" s="707" t="str">
        <f t="shared" si="53"/>
        <v>SAN FRANCISCO, VILLA DE GUADALUPE</v>
      </c>
      <c r="C3422" s="708">
        <v>42</v>
      </c>
      <c r="D3422" s="707" t="s">
        <v>3235</v>
      </c>
      <c r="E3422" s="709">
        <v>47</v>
      </c>
      <c r="F3422" s="707" t="s">
        <v>228</v>
      </c>
      <c r="G3422" s="710" t="s">
        <v>385</v>
      </c>
      <c r="H3422" s="709">
        <v>1</v>
      </c>
      <c r="J3422" s="697"/>
    </row>
    <row r="3423" spans="2:10" x14ac:dyDescent="0.2">
      <c r="B3423" s="707" t="str">
        <f t="shared" si="53"/>
        <v>SAN FRANCISCO, VILLA DE RAMOS</v>
      </c>
      <c r="C3423" s="708">
        <v>32</v>
      </c>
      <c r="D3423" s="707" t="s">
        <v>3235</v>
      </c>
      <c r="E3423" s="709">
        <v>49</v>
      </c>
      <c r="F3423" s="707" t="s">
        <v>216</v>
      </c>
      <c r="G3423" s="710" t="s">
        <v>385</v>
      </c>
      <c r="H3423" s="709">
        <v>1</v>
      </c>
      <c r="J3423" s="697"/>
    </row>
    <row r="3424" spans="2:10" x14ac:dyDescent="0.2">
      <c r="B3424" s="707" t="str">
        <f t="shared" si="53"/>
        <v>SAN FRANCISCO, ZARAGOZA</v>
      </c>
      <c r="C3424" s="708">
        <v>86</v>
      </c>
      <c r="D3424" s="707" t="s">
        <v>3235</v>
      </c>
      <c r="E3424" s="709">
        <v>55</v>
      </c>
      <c r="F3424" s="707" t="s">
        <v>476</v>
      </c>
      <c r="G3424" s="710" t="s">
        <v>385</v>
      </c>
      <c r="H3424" s="709">
        <v>1</v>
      </c>
      <c r="J3424" s="697"/>
    </row>
    <row r="3425" spans="2:10" x14ac:dyDescent="0.2">
      <c r="B3425" s="707" t="str">
        <f t="shared" si="53"/>
        <v>SAN GABRIEL (SAN SALVADOR), TIERRA NUEVA</v>
      </c>
      <c r="C3425" s="708">
        <v>108</v>
      </c>
      <c r="D3425" s="707" t="s">
        <v>3236</v>
      </c>
      <c r="E3425" s="709">
        <v>43</v>
      </c>
      <c r="F3425" s="707" t="s">
        <v>293</v>
      </c>
      <c r="G3425" s="710" t="s">
        <v>385</v>
      </c>
      <c r="H3425" s="709">
        <v>1</v>
      </c>
      <c r="J3425" s="697"/>
    </row>
    <row r="3426" spans="2:10" x14ac:dyDescent="0.2">
      <c r="B3426" s="707" t="str">
        <f t="shared" si="53"/>
        <v>SAN GABRIEL, MATEHUALA</v>
      </c>
      <c r="C3426" s="708">
        <v>75</v>
      </c>
      <c r="D3426" s="707" t="s">
        <v>3237</v>
      </c>
      <c r="E3426" s="709">
        <v>20</v>
      </c>
      <c r="F3426" s="707" t="s">
        <v>170</v>
      </c>
      <c r="G3426" s="710" t="s">
        <v>385</v>
      </c>
      <c r="H3426" s="709">
        <v>1</v>
      </c>
      <c r="J3426" s="697"/>
    </row>
    <row r="3427" spans="2:10" x14ac:dyDescent="0.2">
      <c r="B3427" s="707" t="str">
        <f t="shared" si="53"/>
        <v>SAN GERARDO, SOLEDAD DE GRACIANO SÁNCHEZ</v>
      </c>
      <c r="C3427" s="708">
        <v>114</v>
      </c>
      <c r="D3427" s="707" t="s">
        <v>3238</v>
      </c>
      <c r="E3427" s="709">
        <v>35</v>
      </c>
      <c r="F3427" s="707" t="s">
        <v>264</v>
      </c>
      <c r="G3427" s="710" t="s">
        <v>385</v>
      </c>
      <c r="H3427" s="709">
        <v>1</v>
      </c>
      <c r="J3427" s="697"/>
    </row>
    <row r="3428" spans="2:10" x14ac:dyDescent="0.2">
      <c r="B3428" s="707" t="str">
        <f t="shared" si="53"/>
        <v>SAN GREGORIO, GUADALCÁZAR</v>
      </c>
      <c r="C3428" s="708">
        <v>56</v>
      </c>
      <c r="D3428" s="707" t="s">
        <v>3239</v>
      </c>
      <c r="E3428" s="709">
        <v>17</v>
      </c>
      <c r="F3428" s="707" t="s">
        <v>193</v>
      </c>
      <c r="G3428" s="710" t="s">
        <v>385</v>
      </c>
      <c r="H3428" s="709">
        <v>1</v>
      </c>
      <c r="J3428" s="697"/>
    </row>
    <row r="3429" spans="2:10" x14ac:dyDescent="0.2">
      <c r="B3429" s="707" t="str">
        <f t="shared" si="53"/>
        <v>SAN IGNACIO, AHUALULCO</v>
      </c>
      <c r="C3429" s="708">
        <v>75</v>
      </c>
      <c r="D3429" s="707" t="s">
        <v>3240</v>
      </c>
      <c r="E3429" s="709">
        <v>1</v>
      </c>
      <c r="F3429" s="707" t="s">
        <v>202</v>
      </c>
      <c r="G3429" s="710" t="s">
        <v>385</v>
      </c>
      <c r="H3429" s="709">
        <v>1</v>
      </c>
      <c r="J3429" s="697"/>
    </row>
    <row r="3430" spans="2:10" x14ac:dyDescent="0.2">
      <c r="B3430" s="707" t="str">
        <f t="shared" si="53"/>
        <v>SAN IGNACIO, GUADALCÁZAR</v>
      </c>
      <c r="C3430" s="708">
        <v>57</v>
      </c>
      <c r="D3430" s="707" t="s">
        <v>3240</v>
      </c>
      <c r="E3430" s="709">
        <v>17</v>
      </c>
      <c r="F3430" s="707" t="s">
        <v>193</v>
      </c>
      <c r="G3430" s="710" t="s">
        <v>385</v>
      </c>
      <c r="H3430" s="709">
        <v>1</v>
      </c>
      <c r="J3430" s="697"/>
    </row>
    <row r="3431" spans="2:10" x14ac:dyDescent="0.2">
      <c r="B3431" s="707" t="str">
        <f t="shared" si="53"/>
        <v>SAN IGNACIO, MOCTEZUMA</v>
      </c>
      <c r="C3431" s="708">
        <v>50</v>
      </c>
      <c r="D3431" s="707" t="s">
        <v>3240</v>
      </c>
      <c r="E3431" s="709">
        <v>22</v>
      </c>
      <c r="F3431" s="707" t="s">
        <v>213</v>
      </c>
      <c r="G3431" s="710" t="s">
        <v>385</v>
      </c>
      <c r="H3431" s="709">
        <v>1</v>
      </c>
      <c r="J3431" s="697"/>
    </row>
    <row r="3432" spans="2:10" x14ac:dyDescent="0.2">
      <c r="B3432" s="707" t="str">
        <f t="shared" si="53"/>
        <v>SAN IGNACIO, VILLA DE ARRIAGA</v>
      </c>
      <c r="C3432" s="708">
        <v>64</v>
      </c>
      <c r="D3432" s="707" t="s">
        <v>3240</v>
      </c>
      <c r="E3432" s="709">
        <v>46</v>
      </c>
      <c r="F3432" s="707" t="s">
        <v>211</v>
      </c>
      <c r="G3432" s="710" t="s">
        <v>385</v>
      </c>
      <c r="H3432" s="709">
        <v>1</v>
      </c>
      <c r="J3432" s="697"/>
    </row>
    <row r="3433" spans="2:10" x14ac:dyDescent="0.2">
      <c r="B3433" s="707" t="str">
        <f t="shared" si="53"/>
        <v>SAN IGNACIO, VILLA HIDALGO</v>
      </c>
      <c r="C3433" s="708">
        <v>40</v>
      </c>
      <c r="D3433" s="707" t="s">
        <v>3240</v>
      </c>
      <c r="E3433" s="709">
        <v>51</v>
      </c>
      <c r="F3433" s="707" t="s">
        <v>204</v>
      </c>
      <c r="G3433" s="710" t="s">
        <v>385</v>
      </c>
      <c r="H3433" s="709">
        <v>1</v>
      </c>
      <c r="J3433" s="697"/>
    </row>
    <row r="3434" spans="2:10" x14ac:dyDescent="0.2">
      <c r="B3434" s="707" t="str">
        <f t="shared" si="53"/>
        <v>SAN ISIDRO (SAN LÁZARO), CERRITOS</v>
      </c>
      <c r="C3434" s="708">
        <v>40</v>
      </c>
      <c r="D3434" s="707" t="s">
        <v>3241</v>
      </c>
      <c r="E3434" s="709">
        <v>8</v>
      </c>
      <c r="F3434" s="707" t="s">
        <v>159</v>
      </c>
      <c r="G3434" s="710" t="s">
        <v>385</v>
      </c>
      <c r="H3434" s="709">
        <v>1</v>
      </c>
      <c r="J3434" s="697"/>
    </row>
    <row r="3435" spans="2:10" x14ac:dyDescent="0.2">
      <c r="B3435" s="713" t="str">
        <f t="shared" si="53"/>
        <v>SAN ISIDRO (SANTO DOMINGO), TANCANHUITZ</v>
      </c>
      <c r="C3435" s="714">
        <v>37</v>
      </c>
      <c r="D3435" s="713" t="s">
        <v>3242</v>
      </c>
      <c r="E3435" s="715">
        <v>12</v>
      </c>
      <c r="F3435" s="713" t="s">
        <v>252</v>
      </c>
      <c r="G3435" s="716" t="s">
        <v>386</v>
      </c>
      <c r="H3435" s="715">
        <v>2</v>
      </c>
      <c r="J3435" s="697"/>
    </row>
    <row r="3436" spans="2:10" x14ac:dyDescent="0.2">
      <c r="B3436" s="707" t="str">
        <f t="shared" si="53"/>
        <v>SAN ISIDRO DE BAGRES, SANTA MARÍA DEL RÍO</v>
      </c>
      <c r="C3436" s="708">
        <v>246</v>
      </c>
      <c r="D3436" s="707" t="s">
        <v>3243</v>
      </c>
      <c r="E3436" s="709">
        <v>32</v>
      </c>
      <c r="F3436" s="707" t="s">
        <v>257</v>
      </c>
      <c r="G3436" s="710" t="s">
        <v>385</v>
      </c>
      <c r="H3436" s="709">
        <v>1</v>
      </c>
      <c r="J3436" s="697"/>
    </row>
    <row r="3437" spans="2:10" x14ac:dyDescent="0.2">
      <c r="B3437" s="707" t="str">
        <f t="shared" si="53"/>
        <v>SAN ISIDRO DE LOS BANCOS, VILLA DE RAMOS</v>
      </c>
      <c r="C3437" s="708">
        <v>254</v>
      </c>
      <c r="D3437" s="707" t="s">
        <v>3244</v>
      </c>
      <c r="E3437" s="709">
        <v>49</v>
      </c>
      <c r="F3437" s="707" t="s">
        <v>216</v>
      </c>
      <c r="G3437" s="710" t="s">
        <v>385</v>
      </c>
      <c r="H3437" s="709">
        <v>1</v>
      </c>
      <c r="J3437" s="697"/>
    </row>
    <row r="3438" spans="2:10" x14ac:dyDescent="0.2">
      <c r="B3438" s="707" t="str">
        <f t="shared" si="53"/>
        <v>SAN ISIDRO DE LOS DUARTE, VILLA DE ARRIAGA</v>
      </c>
      <c r="C3438" s="708">
        <v>138</v>
      </c>
      <c r="D3438" s="707" t="s">
        <v>3245</v>
      </c>
      <c r="E3438" s="709">
        <v>46</v>
      </c>
      <c r="F3438" s="707" t="s">
        <v>211</v>
      </c>
      <c r="G3438" s="710" t="s">
        <v>385</v>
      </c>
      <c r="H3438" s="709">
        <v>1</v>
      </c>
      <c r="J3438" s="697"/>
    </row>
    <row r="3439" spans="2:10" x14ac:dyDescent="0.2">
      <c r="B3439" s="707" t="str">
        <f t="shared" si="53"/>
        <v>SAN ISIDRO DE SÁNCHEZ, MATEHUALA</v>
      </c>
      <c r="C3439" s="708">
        <v>150</v>
      </c>
      <c r="D3439" s="707" t="s">
        <v>3246</v>
      </c>
      <c r="E3439" s="709">
        <v>20</v>
      </c>
      <c r="F3439" s="707" t="s">
        <v>170</v>
      </c>
      <c r="G3439" s="710" t="s">
        <v>385</v>
      </c>
      <c r="H3439" s="709">
        <v>1</v>
      </c>
      <c r="J3439" s="697"/>
    </row>
    <row r="3440" spans="2:10" x14ac:dyDescent="0.2">
      <c r="B3440" s="707" t="str">
        <f t="shared" si="53"/>
        <v>SAN ISIDRO DE TRIANA, SALINAS</v>
      </c>
      <c r="C3440" s="708">
        <v>124</v>
      </c>
      <c r="D3440" s="707" t="s">
        <v>3247</v>
      </c>
      <c r="E3440" s="709">
        <v>25</v>
      </c>
      <c r="F3440" s="707" t="s">
        <v>165</v>
      </c>
      <c r="G3440" s="710" t="s">
        <v>385</v>
      </c>
      <c r="H3440" s="709">
        <v>1</v>
      </c>
      <c r="J3440" s="697"/>
    </row>
    <row r="3441" spans="2:10" x14ac:dyDescent="0.2">
      <c r="B3441" s="707" t="str">
        <f t="shared" si="53"/>
        <v>SAN ISIDRO DE VIGAS (EL HUACAL), RIOVERDE</v>
      </c>
      <c r="C3441" s="708">
        <v>141</v>
      </c>
      <c r="D3441" s="707" t="s">
        <v>3248</v>
      </c>
      <c r="E3441" s="709">
        <v>24</v>
      </c>
      <c r="F3441" s="707" t="s">
        <v>175</v>
      </c>
      <c r="G3441" s="710" t="s">
        <v>385</v>
      </c>
      <c r="H3441" s="709">
        <v>1</v>
      </c>
      <c r="J3441" s="697"/>
    </row>
    <row r="3442" spans="2:10" x14ac:dyDescent="0.2">
      <c r="B3442" s="707" t="str">
        <f t="shared" si="53"/>
        <v>SAN ISIDRO PEÑÓN BLANCO, SALINAS</v>
      </c>
      <c r="C3442" s="708">
        <v>32</v>
      </c>
      <c r="D3442" s="707" t="s">
        <v>3249</v>
      </c>
      <c r="E3442" s="709">
        <v>25</v>
      </c>
      <c r="F3442" s="707" t="s">
        <v>165</v>
      </c>
      <c r="G3442" s="710" t="s">
        <v>385</v>
      </c>
      <c r="H3442" s="709">
        <v>1</v>
      </c>
      <c r="J3442" s="697"/>
    </row>
    <row r="3443" spans="2:10" x14ac:dyDescent="0.2">
      <c r="B3443" s="707" t="str">
        <f t="shared" si="53"/>
        <v>SAN ISIDRO, AQUISMÓN</v>
      </c>
      <c r="C3443" s="708">
        <v>98</v>
      </c>
      <c r="D3443" s="707" t="s">
        <v>3250</v>
      </c>
      <c r="E3443" s="709">
        <v>3</v>
      </c>
      <c r="F3443" s="707" t="s">
        <v>146</v>
      </c>
      <c r="G3443" s="710" t="s">
        <v>385</v>
      </c>
      <c r="H3443" s="709">
        <v>1</v>
      </c>
      <c r="J3443" s="697"/>
    </row>
    <row r="3444" spans="2:10" x14ac:dyDescent="0.2">
      <c r="B3444" s="707" t="str">
        <f t="shared" si="53"/>
        <v>SAN ISIDRO, CEDRAL</v>
      </c>
      <c r="C3444" s="708">
        <v>37</v>
      </c>
      <c r="D3444" s="707" t="s">
        <v>3250</v>
      </c>
      <c r="E3444" s="709">
        <v>7</v>
      </c>
      <c r="F3444" s="707" t="s">
        <v>157</v>
      </c>
      <c r="G3444" s="710" t="s">
        <v>385</v>
      </c>
      <c r="H3444" s="709">
        <v>1</v>
      </c>
      <c r="J3444" s="697"/>
    </row>
    <row r="3445" spans="2:10" x14ac:dyDescent="0.2">
      <c r="B3445" s="707" t="str">
        <f t="shared" si="53"/>
        <v>SAN ISIDRO, CIUDAD FERNÁNDEZ</v>
      </c>
      <c r="C3445" s="708">
        <v>18</v>
      </c>
      <c r="D3445" s="707" t="s">
        <v>3250</v>
      </c>
      <c r="E3445" s="709">
        <v>11</v>
      </c>
      <c r="F3445" s="707" t="s">
        <v>177</v>
      </c>
      <c r="G3445" s="710" t="s">
        <v>385</v>
      </c>
      <c r="H3445" s="709">
        <v>1</v>
      </c>
      <c r="J3445" s="697"/>
    </row>
    <row r="3446" spans="2:10" x14ac:dyDescent="0.2">
      <c r="B3446" s="707" t="str">
        <f t="shared" si="53"/>
        <v>SAN ISIDRO, CIUDAD VALLES</v>
      </c>
      <c r="C3446" s="708">
        <v>186</v>
      </c>
      <c r="D3446" s="707" t="s">
        <v>3250</v>
      </c>
      <c r="E3446" s="709">
        <v>13</v>
      </c>
      <c r="F3446" s="707" t="s">
        <v>181</v>
      </c>
      <c r="G3446" s="710" t="s">
        <v>385</v>
      </c>
      <c r="H3446" s="709">
        <v>1</v>
      </c>
      <c r="J3446" s="697"/>
    </row>
    <row r="3447" spans="2:10" x14ac:dyDescent="0.2">
      <c r="B3447" s="707" t="str">
        <f t="shared" si="53"/>
        <v>SAN ISIDRO, CIUDAD VALLES</v>
      </c>
      <c r="C3447" s="708">
        <v>187</v>
      </c>
      <c r="D3447" s="707" t="s">
        <v>3250</v>
      </c>
      <c r="E3447" s="709">
        <v>13</v>
      </c>
      <c r="F3447" s="707" t="s">
        <v>181</v>
      </c>
      <c r="G3447" s="710" t="s">
        <v>385</v>
      </c>
      <c r="H3447" s="709">
        <v>1</v>
      </c>
      <c r="J3447" s="697"/>
    </row>
    <row r="3448" spans="2:10" x14ac:dyDescent="0.2">
      <c r="B3448" s="707" t="str">
        <f t="shared" si="53"/>
        <v>SAN ISIDRO, LAGUNILLAS</v>
      </c>
      <c r="C3448" s="708">
        <v>42</v>
      </c>
      <c r="D3448" s="707" t="s">
        <v>3250</v>
      </c>
      <c r="E3448" s="709">
        <v>19</v>
      </c>
      <c r="F3448" s="707" t="s">
        <v>200</v>
      </c>
      <c r="G3448" s="710" t="s">
        <v>385</v>
      </c>
      <c r="H3448" s="709">
        <v>1</v>
      </c>
      <c r="J3448" s="697"/>
    </row>
    <row r="3449" spans="2:10" x14ac:dyDescent="0.2">
      <c r="B3449" s="707" t="str">
        <f t="shared" si="53"/>
        <v>SAN ISIDRO, MOCTEZUMA</v>
      </c>
      <c r="C3449" s="708">
        <v>51</v>
      </c>
      <c r="D3449" s="707" t="s">
        <v>3250</v>
      </c>
      <c r="E3449" s="709">
        <v>22</v>
      </c>
      <c r="F3449" s="707" t="s">
        <v>213</v>
      </c>
      <c r="G3449" s="710" t="s">
        <v>385</v>
      </c>
      <c r="H3449" s="709">
        <v>1</v>
      </c>
      <c r="J3449" s="697"/>
    </row>
    <row r="3450" spans="2:10" x14ac:dyDescent="0.2">
      <c r="B3450" s="707" t="str">
        <f t="shared" si="53"/>
        <v>SAN ISIDRO, TAMASOPO</v>
      </c>
      <c r="C3450" s="708">
        <v>279</v>
      </c>
      <c r="D3450" s="707" t="s">
        <v>3250</v>
      </c>
      <c r="E3450" s="709">
        <v>36</v>
      </c>
      <c r="F3450" s="707" t="s">
        <v>259</v>
      </c>
      <c r="G3450" s="710" t="s">
        <v>385</v>
      </c>
      <c r="H3450" s="709">
        <v>1</v>
      </c>
      <c r="J3450" s="697"/>
    </row>
    <row r="3451" spans="2:10" x14ac:dyDescent="0.2">
      <c r="B3451" s="707" t="str">
        <f t="shared" si="53"/>
        <v>SAN ISIDRO, TAMAZUNCHALE</v>
      </c>
      <c r="C3451" s="708">
        <v>262</v>
      </c>
      <c r="D3451" s="707" t="s">
        <v>3250</v>
      </c>
      <c r="E3451" s="709">
        <v>37</v>
      </c>
      <c r="F3451" s="707" t="s">
        <v>262</v>
      </c>
      <c r="G3451" s="710" t="s">
        <v>385</v>
      </c>
      <c r="H3451" s="709">
        <v>1</v>
      </c>
      <c r="J3451" s="697"/>
    </row>
    <row r="3452" spans="2:10" x14ac:dyDescent="0.2">
      <c r="B3452" s="707" t="str">
        <f t="shared" si="53"/>
        <v>SAN ISIDRO, TAMAZUNCHALE</v>
      </c>
      <c r="C3452" s="708">
        <v>328</v>
      </c>
      <c r="D3452" s="707" t="s">
        <v>3250</v>
      </c>
      <c r="E3452" s="709">
        <v>37</v>
      </c>
      <c r="F3452" s="707" t="s">
        <v>262</v>
      </c>
      <c r="G3452" s="710" t="s">
        <v>385</v>
      </c>
      <c r="H3452" s="709">
        <v>1</v>
      </c>
      <c r="J3452" s="697"/>
    </row>
    <row r="3453" spans="2:10" x14ac:dyDescent="0.2">
      <c r="B3453" s="707" t="str">
        <f t="shared" si="53"/>
        <v>SAN ISIDRO, TANLAJÁS</v>
      </c>
      <c r="C3453" s="708">
        <v>128</v>
      </c>
      <c r="D3453" s="707" t="s">
        <v>3250</v>
      </c>
      <c r="E3453" s="709">
        <v>41</v>
      </c>
      <c r="F3453" s="707" t="s">
        <v>285</v>
      </c>
      <c r="G3453" s="710" t="s">
        <v>385</v>
      </c>
      <c r="H3453" s="709">
        <v>1</v>
      </c>
      <c r="J3453" s="697"/>
    </row>
    <row r="3454" spans="2:10" x14ac:dyDescent="0.2">
      <c r="B3454" s="707" t="str">
        <f t="shared" si="53"/>
        <v>SAN ISIDRO, TIERRA NUEVA</v>
      </c>
      <c r="C3454" s="708">
        <v>109</v>
      </c>
      <c r="D3454" s="707" t="s">
        <v>3250</v>
      </c>
      <c r="E3454" s="709">
        <v>43</v>
      </c>
      <c r="F3454" s="707" t="s">
        <v>293</v>
      </c>
      <c r="G3454" s="710" t="s">
        <v>385</v>
      </c>
      <c r="H3454" s="709">
        <v>1</v>
      </c>
      <c r="J3454" s="697"/>
    </row>
    <row r="3455" spans="2:10" x14ac:dyDescent="0.2">
      <c r="B3455" s="707" t="str">
        <f t="shared" si="53"/>
        <v>SAN ISIDRO, VILLA DE ARRIAGA</v>
      </c>
      <c r="C3455" s="708">
        <v>65</v>
      </c>
      <c r="D3455" s="707" t="s">
        <v>3250</v>
      </c>
      <c r="E3455" s="709">
        <v>46</v>
      </c>
      <c r="F3455" s="707" t="s">
        <v>211</v>
      </c>
      <c r="G3455" s="710" t="s">
        <v>385</v>
      </c>
      <c r="H3455" s="709">
        <v>1</v>
      </c>
      <c r="J3455" s="697"/>
    </row>
    <row r="3456" spans="2:10" x14ac:dyDescent="0.2">
      <c r="B3456" s="713" t="str">
        <f t="shared" si="53"/>
        <v>SAN ISIDRO, VILLA JUÁREZ</v>
      </c>
      <c r="C3456" s="714">
        <v>17</v>
      </c>
      <c r="D3456" s="713" t="s">
        <v>3250</v>
      </c>
      <c r="E3456" s="715">
        <v>52</v>
      </c>
      <c r="F3456" s="713" t="s">
        <v>324</v>
      </c>
      <c r="G3456" s="716" t="s">
        <v>386</v>
      </c>
      <c r="H3456" s="715">
        <v>2</v>
      </c>
      <c r="J3456" s="697"/>
    </row>
    <row r="3457" spans="2:10" x14ac:dyDescent="0.2">
      <c r="B3457" s="707" t="str">
        <f t="shared" si="53"/>
        <v>SAN JERÓNIMO DE DUANA, MOCTEZUMA</v>
      </c>
      <c r="C3457" s="708">
        <v>52</v>
      </c>
      <c r="D3457" s="707" t="s">
        <v>3251</v>
      </c>
      <c r="E3457" s="709">
        <v>22</v>
      </c>
      <c r="F3457" s="707" t="s">
        <v>213</v>
      </c>
      <c r="G3457" s="710" t="s">
        <v>385</v>
      </c>
      <c r="H3457" s="709">
        <v>1</v>
      </c>
      <c r="J3457" s="697"/>
    </row>
    <row r="3458" spans="2:10" x14ac:dyDescent="0.2">
      <c r="B3458" s="707" t="str">
        <f t="shared" si="53"/>
        <v>SAN JERÓNIMO, MOCTEZUMA</v>
      </c>
      <c r="C3458" s="708">
        <v>172</v>
      </c>
      <c r="D3458" s="707" t="s">
        <v>3252</v>
      </c>
      <c r="E3458" s="709">
        <v>22</v>
      </c>
      <c r="F3458" s="707" t="s">
        <v>213</v>
      </c>
      <c r="G3458" s="710" t="s">
        <v>385</v>
      </c>
      <c r="H3458" s="709">
        <v>1</v>
      </c>
      <c r="J3458" s="697"/>
    </row>
    <row r="3459" spans="2:10" x14ac:dyDescent="0.2">
      <c r="B3459" s="707" t="str">
        <f t="shared" si="53"/>
        <v>SAN JERÓNIMO, TAMASOPO</v>
      </c>
      <c r="C3459" s="708">
        <v>145</v>
      </c>
      <c r="D3459" s="707" t="s">
        <v>3252</v>
      </c>
      <c r="E3459" s="709">
        <v>36</v>
      </c>
      <c r="F3459" s="707" t="s">
        <v>259</v>
      </c>
      <c r="G3459" s="710" t="s">
        <v>385</v>
      </c>
      <c r="H3459" s="709">
        <v>1</v>
      </c>
      <c r="J3459" s="697"/>
    </row>
    <row r="3460" spans="2:10" x14ac:dyDescent="0.2">
      <c r="B3460" s="707" t="str">
        <f t="shared" si="53"/>
        <v>SAN JERÓNIMO, VILLA DE ARRIAGA</v>
      </c>
      <c r="C3460" s="708">
        <v>123</v>
      </c>
      <c r="D3460" s="707" t="s">
        <v>3252</v>
      </c>
      <c r="E3460" s="709">
        <v>46</v>
      </c>
      <c r="F3460" s="707" t="s">
        <v>211</v>
      </c>
      <c r="G3460" s="710" t="s">
        <v>385</v>
      </c>
      <c r="H3460" s="709">
        <v>1</v>
      </c>
      <c r="J3460" s="697"/>
    </row>
    <row r="3461" spans="2:10" x14ac:dyDescent="0.2">
      <c r="B3461" s="707" t="str">
        <f t="shared" si="53"/>
        <v>SAN JOAQUÍN DE BAGRES, SANTA MARÍA DEL RÍO</v>
      </c>
      <c r="C3461" s="708">
        <v>249</v>
      </c>
      <c r="D3461" s="707" t="s">
        <v>3253</v>
      </c>
      <c r="E3461" s="709">
        <v>32</v>
      </c>
      <c r="F3461" s="707" t="s">
        <v>257</v>
      </c>
      <c r="G3461" s="710" t="s">
        <v>385</v>
      </c>
      <c r="H3461" s="709">
        <v>1</v>
      </c>
      <c r="J3461" s="697"/>
    </row>
    <row r="3462" spans="2:10" x14ac:dyDescent="0.2">
      <c r="B3462" s="707" t="str">
        <f t="shared" ref="B3462:B3525" si="54">CONCATENATE(D3462,","," ",F3462)</f>
        <v>SAN JOAQUÍN DE LAS FLORES, VENADO</v>
      </c>
      <c r="C3462" s="708">
        <v>54</v>
      </c>
      <c r="D3462" s="707" t="s">
        <v>3254</v>
      </c>
      <c r="E3462" s="709">
        <v>45</v>
      </c>
      <c r="F3462" s="707" t="s">
        <v>303</v>
      </c>
      <c r="G3462" s="710" t="s">
        <v>385</v>
      </c>
      <c r="H3462" s="709">
        <v>1</v>
      </c>
      <c r="J3462" s="697"/>
    </row>
    <row r="3463" spans="2:10" x14ac:dyDescent="0.2">
      <c r="B3463" s="707" t="str">
        <f t="shared" si="54"/>
        <v>SAN JOAQUÍN, CHARCAS</v>
      </c>
      <c r="C3463" s="708">
        <v>142</v>
      </c>
      <c r="D3463" s="707" t="s">
        <v>3255</v>
      </c>
      <c r="E3463" s="709">
        <v>15</v>
      </c>
      <c r="F3463" s="707" t="s">
        <v>167</v>
      </c>
      <c r="G3463" s="710" t="s">
        <v>385</v>
      </c>
      <c r="H3463" s="709">
        <v>1</v>
      </c>
      <c r="J3463" s="697"/>
    </row>
    <row r="3464" spans="2:10" x14ac:dyDescent="0.2">
      <c r="B3464" s="707" t="str">
        <f t="shared" si="54"/>
        <v>SAN JOSÉ ALBURQUERQUE, SANTA MARÍA DEL RÍO</v>
      </c>
      <c r="C3464" s="708">
        <v>250</v>
      </c>
      <c r="D3464" s="707" t="s">
        <v>3256</v>
      </c>
      <c r="E3464" s="709">
        <v>32</v>
      </c>
      <c r="F3464" s="707" t="s">
        <v>257</v>
      </c>
      <c r="G3464" s="710" t="s">
        <v>385</v>
      </c>
      <c r="H3464" s="709">
        <v>1</v>
      </c>
      <c r="J3464" s="697"/>
    </row>
    <row r="3465" spans="2:10" x14ac:dyDescent="0.2">
      <c r="B3465" s="707" t="str">
        <f t="shared" si="54"/>
        <v>SAN JOSÉ BARRIO ARRIBA, MATLAPA</v>
      </c>
      <c r="C3465" s="708">
        <v>25</v>
      </c>
      <c r="D3465" s="707" t="s">
        <v>3257</v>
      </c>
      <c r="E3465" s="709">
        <v>57</v>
      </c>
      <c r="F3465" s="707" t="s">
        <v>206</v>
      </c>
      <c r="G3465" s="710" t="s">
        <v>385</v>
      </c>
      <c r="H3465" s="709">
        <v>1</v>
      </c>
      <c r="J3465" s="697"/>
    </row>
    <row r="3466" spans="2:10" x14ac:dyDescent="0.2">
      <c r="B3466" s="707" t="str">
        <f t="shared" si="54"/>
        <v>SAN JOSÉ CALIHUEY, SANTO DOMINGO</v>
      </c>
      <c r="C3466" s="708">
        <v>24</v>
      </c>
      <c r="D3466" s="707" t="s">
        <v>3258</v>
      </c>
      <c r="E3466" s="709">
        <v>33</v>
      </c>
      <c r="F3466" s="707" t="s">
        <v>220</v>
      </c>
      <c r="G3466" s="710" t="s">
        <v>385</v>
      </c>
      <c r="H3466" s="709">
        <v>1</v>
      </c>
      <c r="J3466" s="697"/>
    </row>
    <row r="3467" spans="2:10" x14ac:dyDescent="0.2">
      <c r="B3467" s="707" t="str">
        <f t="shared" si="54"/>
        <v>SAN JOSÉ DE ALTAMIRA, VILLA DE ARISTA</v>
      </c>
      <c r="C3467" s="708">
        <v>81</v>
      </c>
      <c r="D3467" s="707" t="s">
        <v>3259</v>
      </c>
      <c r="E3467" s="709">
        <v>56</v>
      </c>
      <c r="F3467" s="707" t="s">
        <v>308</v>
      </c>
      <c r="G3467" s="710" t="s">
        <v>385</v>
      </c>
      <c r="H3467" s="709">
        <v>1</v>
      </c>
      <c r="J3467" s="697"/>
    </row>
    <row r="3468" spans="2:10" x14ac:dyDescent="0.2">
      <c r="B3468" s="713" t="str">
        <f t="shared" si="54"/>
        <v>SAN JOSÉ DE ÁLVAREZ, ARMADILLO DE LOS INFANTE</v>
      </c>
      <c r="C3468" s="714">
        <v>47</v>
      </c>
      <c r="D3468" s="713" t="s">
        <v>3260</v>
      </c>
      <c r="E3468" s="715">
        <v>4</v>
      </c>
      <c r="F3468" s="713" t="s">
        <v>148</v>
      </c>
      <c r="G3468" s="716" t="s">
        <v>387</v>
      </c>
      <c r="H3468" s="715">
        <v>3</v>
      </c>
      <c r="J3468" s="697"/>
    </row>
    <row r="3469" spans="2:10" x14ac:dyDescent="0.2">
      <c r="B3469" s="707" t="str">
        <f t="shared" si="54"/>
        <v>SAN JOSÉ DE ARRIBA, SANTA CATARINA</v>
      </c>
      <c r="C3469" s="708">
        <v>127</v>
      </c>
      <c r="D3469" s="707" t="s">
        <v>3261</v>
      </c>
      <c r="E3469" s="709">
        <v>31</v>
      </c>
      <c r="F3469" s="707" t="s">
        <v>254</v>
      </c>
      <c r="G3469" s="710" t="s">
        <v>385</v>
      </c>
      <c r="H3469" s="709">
        <v>1</v>
      </c>
      <c r="J3469" s="697"/>
    </row>
    <row r="3470" spans="2:10" x14ac:dyDescent="0.2">
      <c r="B3470" s="707" t="str">
        <f t="shared" si="54"/>
        <v>SAN JOSÉ DE BUENAVISTA, SAN LUIS POTOSÍ</v>
      </c>
      <c r="C3470" s="708">
        <v>276</v>
      </c>
      <c r="D3470" s="707" t="s">
        <v>3262</v>
      </c>
      <c r="E3470" s="709">
        <v>28</v>
      </c>
      <c r="F3470" s="707" t="s">
        <v>239</v>
      </c>
      <c r="G3470" s="710" t="s">
        <v>385</v>
      </c>
      <c r="H3470" s="709">
        <v>1</v>
      </c>
      <c r="J3470" s="697"/>
    </row>
    <row r="3471" spans="2:10" x14ac:dyDescent="0.2">
      <c r="B3471" s="707" t="str">
        <f t="shared" si="54"/>
        <v>SAN JOSÉ DE BUENAVISTA, VILLA DE ARISTA</v>
      </c>
      <c r="C3471" s="708">
        <v>75</v>
      </c>
      <c r="D3471" s="707" t="s">
        <v>3262</v>
      </c>
      <c r="E3471" s="709">
        <v>56</v>
      </c>
      <c r="F3471" s="707" t="s">
        <v>308</v>
      </c>
      <c r="G3471" s="710" t="s">
        <v>385</v>
      </c>
      <c r="H3471" s="709">
        <v>1</v>
      </c>
      <c r="J3471" s="697"/>
    </row>
    <row r="3472" spans="2:10" x14ac:dyDescent="0.2">
      <c r="B3472" s="707" t="str">
        <f t="shared" si="54"/>
        <v>SAN JOSÉ DE CANOAS, RIOVERDE</v>
      </c>
      <c r="C3472" s="708">
        <v>78</v>
      </c>
      <c r="D3472" s="707" t="s">
        <v>3263</v>
      </c>
      <c r="E3472" s="709">
        <v>24</v>
      </c>
      <c r="F3472" s="707" t="s">
        <v>175</v>
      </c>
      <c r="G3472" s="710" t="s">
        <v>385</v>
      </c>
      <c r="H3472" s="709">
        <v>1</v>
      </c>
      <c r="J3472" s="697"/>
    </row>
    <row r="3473" spans="2:10" x14ac:dyDescent="0.2">
      <c r="B3473" s="707" t="str">
        <f t="shared" si="54"/>
        <v>SAN JOSÉ DE CERVANTES, GUADALCÁZAR</v>
      </c>
      <c r="C3473" s="708">
        <v>60</v>
      </c>
      <c r="D3473" s="707" t="s">
        <v>3264</v>
      </c>
      <c r="E3473" s="709">
        <v>17</v>
      </c>
      <c r="F3473" s="707" t="s">
        <v>193</v>
      </c>
      <c r="G3473" s="710" t="s">
        <v>385</v>
      </c>
      <c r="H3473" s="709">
        <v>1</v>
      </c>
      <c r="J3473" s="697"/>
    </row>
    <row r="3474" spans="2:10" x14ac:dyDescent="0.2">
      <c r="B3474" s="707" t="str">
        <f t="shared" si="54"/>
        <v>SAN JOSÉ DE CORONADOS, CATORCE</v>
      </c>
      <c r="C3474" s="708">
        <v>42</v>
      </c>
      <c r="D3474" s="707" t="s">
        <v>3265</v>
      </c>
      <c r="E3474" s="709">
        <v>6</v>
      </c>
      <c r="F3474" s="707" t="s">
        <v>580</v>
      </c>
      <c r="G3474" s="710" t="s">
        <v>385</v>
      </c>
      <c r="H3474" s="709">
        <v>1</v>
      </c>
      <c r="J3474" s="697"/>
    </row>
    <row r="3475" spans="2:10" x14ac:dyDescent="0.2">
      <c r="B3475" s="707" t="str">
        <f t="shared" si="54"/>
        <v>SAN JOSÉ DE ENRAMADA, MOCTEZUMA</v>
      </c>
      <c r="C3475" s="708">
        <v>54</v>
      </c>
      <c r="D3475" s="707" t="s">
        <v>3266</v>
      </c>
      <c r="E3475" s="709">
        <v>22</v>
      </c>
      <c r="F3475" s="707" t="s">
        <v>213</v>
      </c>
      <c r="G3475" s="710" t="s">
        <v>385</v>
      </c>
      <c r="H3475" s="709">
        <v>1</v>
      </c>
      <c r="J3475" s="697"/>
    </row>
    <row r="3476" spans="2:10" x14ac:dyDescent="0.2">
      <c r="B3476" s="713" t="str">
        <f t="shared" si="54"/>
        <v>SAN JOSÉ DE GÓMEZ, ZARAGOZA</v>
      </c>
      <c r="C3476" s="714">
        <v>87</v>
      </c>
      <c r="D3476" s="713" t="s">
        <v>3267</v>
      </c>
      <c r="E3476" s="715">
        <v>55</v>
      </c>
      <c r="F3476" s="713" t="s">
        <v>476</v>
      </c>
      <c r="G3476" s="716" t="s">
        <v>386</v>
      </c>
      <c r="H3476" s="715">
        <v>2</v>
      </c>
      <c r="J3476" s="697"/>
    </row>
    <row r="3477" spans="2:10" x14ac:dyDescent="0.2">
      <c r="B3477" s="707" t="str">
        <f t="shared" si="54"/>
        <v>SAN JOSÉ DE GRACIA, VILLA DE ARRIAGA</v>
      </c>
      <c r="C3477" s="708">
        <v>94</v>
      </c>
      <c r="D3477" s="707" t="s">
        <v>3268</v>
      </c>
      <c r="E3477" s="709">
        <v>46</v>
      </c>
      <c r="F3477" s="707" t="s">
        <v>211</v>
      </c>
      <c r="G3477" s="710" t="s">
        <v>385</v>
      </c>
      <c r="H3477" s="709">
        <v>1</v>
      </c>
      <c r="J3477" s="697"/>
    </row>
    <row r="3478" spans="2:10" x14ac:dyDescent="0.2">
      <c r="B3478" s="707" t="str">
        <f t="shared" si="54"/>
        <v>SAN JOSÉ DE IPOA, MATEHUALA</v>
      </c>
      <c r="C3478" s="708">
        <v>77</v>
      </c>
      <c r="D3478" s="707" t="s">
        <v>3269</v>
      </c>
      <c r="E3478" s="709">
        <v>20</v>
      </c>
      <c r="F3478" s="707" t="s">
        <v>170</v>
      </c>
      <c r="G3478" s="710" t="s">
        <v>385</v>
      </c>
      <c r="H3478" s="709">
        <v>1</v>
      </c>
      <c r="J3478" s="697"/>
    </row>
    <row r="3479" spans="2:10" x14ac:dyDescent="0.2">
      <c r="B3479" s="707" t="str">
        <f t="shared" si="54"/>
        <v>SAN JOSÉ DE LA CRUZ, TAMPAMOLÓN CORONA</v>
      </c>
      <c r="C3479" s="708">
        <v>136</v>
      </c>
      <c r="D3479" s="707" t="s">
        <v>3270</v>
      </c>
      <c r="E3479" s="709">
        <v>39</v>
      </c>
      <c r="F3479" s="707" t="s">
        <v>276</v>
      </c>
      <c r="G3479" s="710" t="s">
        <v>385</v>
      </c>
      <c r="H3479" s="709">
        <v>1</v>
      </c>
      <c r="J3479" s="697"/>
    </row>
    <row r="3480" spans="2:10" x14ac:dyDescent="0.2">
      <c r="B3480" s="707" t="str">
        <f t="shared" si="54"/>
        <v>SAN JOSÉ DE LA PEÑA, MATEHUALA</v>
      </c>
      <c r="C3480" s="708">
        <v>52</v>
      </c>
      <c r="D3480" s="707" t="s">
        <v>3271</v>
      </c>
      <c r="E3480" s="709">
        <v>20</v>
      </c>
      <c r="F3480" s="707" t="s">
        <v>170</v>
      </c>
      <c r="G3480" s="710" t="s">
        <v>385</v>
      </c>
      <c r="H3480" s="709">
        <v>1</v>
      </c>
      <c r="J3480" s="697"/>
    </row>
    <row r="3481" spans="2:10" x14ac:dyDescent="0.2">
      <c r="B3481" s="707" t="str">
        <f t="shared" si="54"/>
        <v>SAN JOSÉ DE LA PEÑA, VILLA DE GUADALUPE</v>
      </c>
      <c r="C3481" s="708">
        <v>43</v>
      </c>
      <c r="D3481" s="707" t="s">
        <v>3271</v>
      </c>
      <c r="E3481" s="709">
        <v>47</v>
      </c>
      <c r="F3481" s="707" t="s">
        <v>228</v>
      </c>
      <c r="G3481" s="710" t="s">
        <v>385</v>
      </c>
      <c r="H3481" s="709">
        <v>1</v>
      </c>
      <c r="J3481" s="697"/>
    </row>
    <row r="3482" spans="2:10" x14ac:dyDescent="0.2">
      <c r="B3482" s="707" t="str">
        <f t="shared" si="54"/>
        <v>SAN JOSÉ DE LA PORRA, CEDRAL</v>
      </c>
      <c r="C3482" s="708">
        <v>59</v>
      </c>
      <c r="D3482" s="707" t="s">
        <v>3272</v>
      </c>
      <c r="E3482" s="709">
        <v>7</v>
      </c>
      <c r="F3482" s="707" t="s">
        <v>157</v>
      </c>
      <c r="G3482" s="710" t="s">
        <v>385</v>
      </c>
      <c r="H3482" s="709">
        <v>1</v>
      </c>
      <c r="J3482" s="697"/>
    </row>
    <row r="3483" spans="2:10" x14ac:dyDescent="0.2">
      <c r="B3483" s="707" t="str">
        <f t="shared" si="54"/>
        <v>SAN JOSÉ DE LA PURÍSIMA, VILLA DE ARRIAGA</v>
      </c>
      <c r="C3483" s="708">
        <v>67</v>
      </c>
      <c r="D3483" s="707" t="s">
        <v>3273</v>
      </c>
      <c r="E3483" s="709">
        <v>46</v>
      </c>
      <c r="F3483" s="707" t="s">
        <v>211</v>
      </c>
      <c r="G3483" s="710" t="s">
        <v>385</v>
      </c>
      <c r="H3483" s="709">
        <v>1</v>
      </c>
      <c r="J3483" s="697"/>
    </row>
    <row r="3484" spans="2:10" x14ac:dyDescent="0.2">
      <c r="B3484" s="707" t="str">
        <f t="shared" si="54"/>
        <v>SAN JOSÉ DE LA TIENDITA, MOCTEZUMA</v>
      </c>
      <c r="C3484" s="708">
        <v>134</v>
      </c>
      <c r="D3484" s="707" t="s">
        <v>3274</v>
      </c>
      <c r="E3484" s="709">
        <v>22</v>
      </c>
      <c r="F3484" s="707" t="s">
        <v>213</v>
      </c>
      <c r="G3484" s="710" t="s">
        <v>385</v>
      </c>
      <c r="H3484" s="709">
        <v>1</v>
      </c>
      <c r="J3484" s="697"/>
    </row>
    <row r="3485" spans="2:10" x14ac:dyDescent="0.2">
      <c r="B3485" s="707" t="str">
        <f t="shared" si="54"/>
        <v>SAN JOSÉ DE LA VIUDA (ESTANQUE BLANCO), MATEHUALA</v>
      </c>
      <c r="C3485" s="708">
        <v>79</v>
      </c>
      <c r="D3485" s="707" t="s">
        <v>3275</v>
      </c>
      <c r="E3485" s="709">
        <v>20</v>
      </c>
      <c r="F3485" s="707" t="s">
        <v>170</v>
      </c>
      <c r="G3485" s="710" t="s">
        <v>385</v>
      </c>
      <c r="H3485" s="709">
        <v>1</v>
      </c>
      <c r="J3485" s="697"/>
    </row>
    <row r="3486" spans="2:10" x14ac:dyDescent="0.2">
      <c r="B3486" s="707" t="str">
        <f t="shared" si="54"/>
        <v>SAN JOSÉ DE LAS ADJUNTAS, SAN MARTÍN CHALCHICUAUTLA</v>
      </c>
      <c r="C3486" s="708">
        <v>72</v>
      </c>
      <c r="D3486" s="707" t="s">
        <v>3276</v>
      </c>
      <c r="E3486" s="709">
        <v>29</v>
      </c>
      <c r="F3486" s="707" t="s">
        <v>242</v>
      </c>
      <c r="G3486" s="710" t="s">
        <v>385</v>
      </c>
      <c r="H3486" s="709">
        <v>1</v>
      </c>
      <c r="J3486" s="697"/>
    </row>
    <row r="3487" spans="2:10" x14ac:dyDescent="0.2">
      <c r="B3487" s="707" t="str">
        <f t="shared" si="54"/>
        <v>SAN JOSÉ DE LAS FLORES, GUADALCÁZAR</v>
      </c>
      <c r="C3487" s="708">
        <v>61</v>
      </c>
      <c r="D3487" s="707" t="s">
        <v>3277</v>
      </c>
      <c r="E3487" s="709">
        <v>17</v>
      </c>
      <c r="F3487" s="707" t="s">
        <v>193</v>
      </c>
      <c r="G3487" s="710" t="s">
        <v>385</v>
      </c>
      <c r="H3487" s="709">
        <v>1</v>
      </c>
      <c r="J3487" s="697"/>
    </row>
    <row r="3488" spans="2:10" x14ac:dyDescent="0.2">
      <c r="B3488" s="707" t="str">
        <f t="shared" si="54"/>
        <v>SAN JOSÉ DE LAS FLORES, RIOVERDE</v>
      </c>
      <c r="C3488" s="708">
        <v>80</v>
      </c>
      <c r="D3488" s="707" t="s">
        <v>3277</v>
      </c>
      <c r="E3488" s="709">
        <v>24</v>
      </c>
      <c r="F3488" s="707" t="s">
        <v>175</v>
      </c>
      <c r="G3488" s="710" t="s">
        <v>385</v>
      </c>
      <c r="H3488" s="709">
        <v>1</v>
      </c>
      <c r="J3488" s="697"/>
    </row>
    <row r="3489" spans="2:10" x14ac:dyDescent="0.2">
      <c r="B3489" s="713" t="str">
        <f t="shared" si="54"/>
        <v>SAN JOSÉ DE LAS TROJES, MATEHUALA</v>
      </c>
      <c r="C3489" s="714">
        <v>78</v>
      </c>
      <c r="D3489" s="713" t="s">
        <v>3278</v>
      </c>
      <c r="E3489" s="715">
        <v>20</v>
      </c>
      <c r="F3489" s="713" t="s">
        <v>170</v>
      </c>
      <c r="G3489" s="716" t="s">
        <v>386</v>
      </c>
      <c r="H3489" s="715">
        <v>2</v>
      </c>
      <c r="J3489" s="697"/>
    </row>
    <row r="3490" spans="2:10" x14ac:dyDescent="0.2">
      <c r="B3490" s="713" t="str">
        <f t="shared" si="54"/>
        <v>SAN JOSÉ DE LIMÓN, TAMUÍN</v>
      </c>
      <c r="C3490" s="714">
        <v>117</v>
      </c>
      <c r="D3490" s="713" t="s">
        <v>3279</v>
      </c>
      <c r="E3490" s="715">
        <v>40</v>
      </c>
      <c r="F3490" s="713" t="s">
        <v>279</v>
      </c>
      <c r="G3490" s="716" t="s">
        <v>386</v>
      </c>
      <c r="H3490" s="715">
        <v>2</v>
      </c>
      <c r="J3490" s="697"/>
    </row>
    <row r="3491" spans="2:10" x14ac:dyDescent="0.2">
      <c r="B3491" s="707" t="str">
        <f t="shared" si="54"/>
        <v>SAN JOSÉ DE LOS GUAJES, MATEHUALA</v>
      </c>
      <c r="C3491" s="708">
        <v>80</v>
      </c>
      <c r="D3491" s="707" t="s">
        <v>3280</v>
      </c>
      <c r="E3491" s="709">
        <v>20</v>
      </c>
      <c r="F3491" s="707" t="s">
        <v>170</v>
      </c>
      <c r="G3491" s="710" t="s">
        <v>385</v>
      </c>
      <c r="H3491" s="709">
        <v>1</v>
      </c>
      <c r="J3491" s="697"/>
    </row>
    <row r="3492" spans="2:10" x14ac:dyDescent="0.2">
      <c r="B3492" s="707" t="str">
        <f t="shared" si="54"/>
        <v>SAN JOSÉ DE LOS LLANITOS, GUADALCÁZAR</v>
      </c>
      <c r="C3492" s="708">
        <v>62</v>
      </c>
      <c r="D3492" s="707" t="s">
        <v>3281</v>
      </c>
      <c r="E3492" s="709">
        <v>17</v>
      </c>
      <c r="F3492" s="707" t="s">
        <v>193</v>
      </c>
      <c r="G3492" s="710" t="s">
        <v>385</v>
      </c>
      <c r="H3492" s="709">
        <v>1</v>
      </c>
      <c r="J3492" s="697"/>
    </row>
    <row r="3493" spans="2:10" x14ac:dyDescent="0.2">
      <c r="B3493" s="707" t="str">
        <f t="shared" si="54"/>
        <v>SAN JOSÉ DE LOS OLIVAS, MATEHUALA</v>
      </c>
      <c r="C3493" s="708">
        <v>172</v>
      </c>
      <c r="D3493" s="707" t="s">
        <v>3282</v>
      </c>
      <c r="E3493" s="709">
        <v>20</v>
      </c>
      <c r="F3493" s="707" t="s">
        <v>170</v>
      </c>
      <c r="G3493" s="710" t="s">
        <v>385</v>
      </c>
      <c r="H3493" s="709">
        <v>1</v>
      </c>
      <c r="J3493" s="697"/>
    </row>
    <row r="3494" spans="2:10" x14ac:dyDescent="0.2">
      <c r="B3494" s="707" t="str">
        <f t="shared" si="54"/>
        <v>SAN JOSÉ DE LOS OROZCO, VILLA DE GUADALUPE</v>
      </c>
      <c r="C3494" s="708">
        <v>45</v>
      </c>
      <c r="D3494" s="707" t="s">
        <v>3283</v>
      </c>
      <c r="E3494" s="709">
        <v>47</v>
      </c>
      <c r="F3494" s="707" t="s">
        <v>228</v>
      </c>
      <c r="G3494" s="710" t="s">
        <v>385</v>
      </c>
      <c r="H3494" s="709">
        <v>1</v>
      </c>
      <c r="J3494" s="697"/>
    </row>
    <row r="3495" spans="2:10" x14ac:dyDescent="0.2">
      <c r="B3495" s="707" t="str">
        <f t="shared" si="54"/>
        <v>SAN JOSÉ DE LOS QUINTOS, CATORCE</v>
      </c>
      <c r="C3495" s="708">
        <v>43</v>
      </c>
      <c r="D3495" s="707" t="s">
        <v>3284</v>
      </c>
      <c r="E3495" s="709">
        <v>6</v>
      </c>
      <c r="F3495" s="707" t="s">
        <v>580</v>
      </c>
      <c r="G3495" s="710" t="s">
        <v>385</v>
      </c>
      <c r="H3495" s="709">
        <v>1</v>
      </c>
      <c r="J3495" s="697"/>
    </row>
    <row r="3496" spans="2:10" x14ac:dyDescent="0.2">
      <c r="B3496" s="707" t="str">
        <f t="shared" si="54"/>
        <v>SAN JOSÉ DE LOS SOTOLES, MATEHUALA</v>
      </c>
      <c r="C3496" s="708">
        <v>81</v>
      </c>
      <c r="D3496" s="707" t="s">
        <v>3285</v>
      </c>
      <c r="E3496" s="709">
        <v>20</v>
      </c>
      <c r="F3496" s="707" t="s">
        <v>170</v>
      </c>
      <c r="G3496" s="710" t="s">
        <v>385</v>
      </c>
      <c r="H3496" s="709">
        <v>1</v>
      </c>
      <c r="J3496" s="697"/>
    </row>
    <row r="3497" spans="2:10" x14ac:dyDescent="0.2">
      <c r="B3497" s="707" t="str">
        <f t="shared" si="54"/>
        <v>SAN JOSÉ DE MAGAÑA, ARMADILLO DE LOS INFANTE</v>
      </c>
      <c r="C3497" s="708">
        <v>49</v>
      </c>
      <c r="D3497" s="707" t="s">
        <v>3286</v>
      </c>
      <c r="E3497" s="709">
        <v>4</v>
      </c>
      <c r="F3497" s="707" t="s">
        <v>148</v>
      </c>
      <c r="G3497" s="710" t="s">
        <v>385</v>
      </c>
      <c r="H3497" s="709">
        <v>1</v>
      </c>
      <c r="J3497" s="697"/>
    </row>
    <row r="3498" spans="2:10" x14ac:dyDescent="0.2">
      <c r="B3498" s="707" t="str">
        <f t="shared" si="54"/>
        <v>SAN JOSÉ DE MILPITAS, CATORCE</v>
      </c>
      <c r="C3498" s="708">
        <v>24</v>
      </c>
      <c r="D3498" s="707" t="s">
        <v>3287</v>
      </c>
      <c r="E3498" s="709">
        <v>6</v>
      </c>
      <c r="F3498" s="707" t="s">
        <v>580</v>
      </c>
      <c r="G3498" s="710" t="s">
        <v>385</v>
      </c>
      <c r="H3498" s="709">
        <v>1</v>
      </c>
      <c r="J3498" s="697"/>
    </row>
    <row r="3499" spans="2:10" x14ac:dyDescent="0.2">
      <c r="B3499" s="713" t="str">
        <f t="shared" si="54"/>
        <v>SAN JOSÉ DE NOGALITOS, SAN NICOLÁS TOLENTINO</v>
      </c>
      <c r="C3499" s="714">
        <v>41</v>
      </c>
      <c r="D3499" s="713" t="s">
        <v>3288</v>
      </c>
      <c r="E3499" s="715">
        <v>30</v>
      </c>
      <c r="F3499" s="713" t="s">
        <v>246</v>
      </c>
      <c r="G3499" s="716" t="s">
        <v>386</v>
      </c>
      <c r="H3499" s="715">
        <v>2</v>
      </c>
      <c r="J3499" s="697"/>
    </row>
    <row r="3500" spans="2:10" x14ac:dyDescent="0.2">
      <c r="B3500" s="707" t="str">
        <f t="shared" si="54"/>
        <v>SAN JOSÉ DE PALMAS, ALAQUINES</v>
      </c>
      <c r="C3500" s="708">
        <v>30</v>
      </c>
      <c r="D3500" s="707" t="s">
        <v>3289</v>
      </c>
      <c r="E3500" s="709">
        <v>2</v>
      </c>
      <c r="F3500" s="707" t="s">
        <v>144</v>
      </c>
      <c r="G3500" s="710" t="s">
        <v>385</v>
      </c>
      <c r="H3500" s="709">
        <v>1</v>
      </c>
      <c r="J3500" s="697"/>
    </row>
    <row r="3501" spans="2:10" x14ac:dyDescent="0.2">
      <c r="B3501" s="713" t="str">
        <f t="shared" si="54"/>
        <v>SAN JOSÉ DE TURRUBIARTES (EL ZAMANDOQUE), CERRITOS</v>
      </c>
      <c r="C3501" s="714">
        <v>28</v>
      </c>
      <c r="D3501" s="713" t="s">
        <v>3290</v>
      </c>
      <c r="E3501" s="715">
        <v>8</v>
      </c>
      <c r="F3501" s="713" t="s">
        <v>159</v>
      </c>
      <c r="G3501" s="716" t="s">
        <v>386</v>
      </c>
      <c r="H3501" s="715">
        <v>2</v>
      </c>
      <c r="J3501" s="697"/>
    </row>
    <row r="3502" spans="2:10" x14ac:dyDescent="0.2">
      <c r="B3502" s="707" t="str">
        <f t="shared" si="54"/>
        <v>SAN JOSÉ DEL ARBOLITO, VILLA DE ARISTA</v>
      </c>
      <c r="C3502" s="708">
        <v>74</v>
      </c>
      <c r="D3502" s="707" t="s">
        <v>3291</v>
      </c>
      <c r="E3502" s="709">
        <v>56</v>
      </c>
      <c r="F3502" s="707" t="s">
        <v>308</v>
      </c>
      <c r="G3502" s="710" t="s">
        <v>385</v>
      </c>
      <c r="H3502" s="709">
        <v>1</v>
      </c>
      <c r="J3502" s="697"/>
    </row>
    <row r="3503" spans="2:10" x14ac:dyDescent="0.2">
      <c r="B3503" s="707" t="str">
        <f t="shared" si="54"/>
        <v>SAN JOSÉ DEL BARRO, SOLEDAD DE GRACIANO SÁNCHEZ</v>
      </c>
      <c r="C3503" s="708">
        <v>51</v>
      </c>
      <c r="D3503" s="707" t="s">
        <v>3292</v>
      </c>
      <c r="E3503" s="709">
        <v>35</v>
      </c>
      <c r="F3503" s="707" t="s">
        <v>264</v>
      </c>
      <c r="G3503" s="710" t="s">
        <v>385</v>
      </c>
      <c r="H3503" s="709">
        <v>1</v>
      </c>
      <c r="J3503" s="697"/>
    </row>
    <row r="3504" spans="2:10" x14ac:dyDescent="0.2">
      <c r="B3504" s="707" t="str">
        <f t="shared" si="54"/>
        <v>SAN JOSÉ DEL CORITO, ALAQUINES</v>
      </c>
      <c r="C3504" s="708">
        <v>29</v>
      </c>
      <c r="D3504" s="707" t="s">
        <v>3293</v>
      </c>
      <c r="E3504" s="709">
        <v>2</v>
      </c>
      <c r="F3504" s="707" t="s">
        <v>144</v>
      </c>
      <c r="G3504" s="710" t="s">
        <v>385</v>
      </c>
      <c r="H3504" s="709">
        <v>1</v>
      </c>
      <c r="J3504" s="697"/>
    </row>
    <row r="3505" spans="2:10" x14ac:dyDescent="0.2">
      <c r="B3505" s="707" t="str">
        <f t="shared" si="54"/>
        <v>SAN JOSÉ DEL GRITO, MOCTEZUMA</v>
      </c>
      <c r="C3505" s="708">
        <v>53</v>
      </c>
      <c r="D3505" s="707" t="s">
        <v>3294</v>
      </c>
      <c r="E3505" s="709">
        <v>22</v>
      </c>
      <c r="F3505" s="707" t="s">
        <v>213</v>
      </c>
      <c r="G3505" s="710" t="s">
        <v>385</v>
      </c>
      <c r="H3505" s="709">
        <v>1</v>
      </c>
      <c r="J3505" s="697"/>
    </row>
    <row r="3506" spans="2:10" x14ac:dyDescent="0.2">
      <c r="B3506" s="707" t="str">
        <f t="shared" si="54"/>
        <v>SAN JOSÉ DEL MATORRAL, VILLA JUÁREZ</v>
      </c>
      <c r="C3506" s="708">
        <v>18</v>
      </c>
      <c r="D3506" s="707" t="s">
        <v>3295</v>
      </c>
      <c r="E3506" s="709">
        <v>52</v>
      </c>
      <c r="F3506" s="707" t="s">
        <v>324</v>
      </c>
      <c r="G3506" s="710" t="s">
        <v>385</v>
      </c>
      <c r="H3506" s="709">
        <v>1</v>
      </c>
      <c r="J3506" s="697"/>
    </row>
    <row r="3507" spans="2:10" x14ac:dyDescent="0.2">
      <c r="B3507" s="707" t="str">
        <f t="shared" si="54"/>
        <v>SAN JOSÉ DEL MUERTO, VILLA DE GUADALUPE</v>
      </c>
      <c r="C3507" s="708">
        <v>44</v>
      </c>
      <c r="D3507" s="707" t="s">
        <v>3296</v>
      </c>
      <c r="E3507" s="709">
        <v>47</v>
      </c>
      <c r="F3507" s="707" t="s">
        <v>228</v>
      </c>
      <c r="G3507" s="710" t="s">
        <v>385</v>
      </c>
      <c r="H3507" s="709">
        <v>1</v>
      </c>
      <c r="J3507" s="697"/>
    </row>
    <row r="3508" spans="2:10" x14ac:dyDescent="0.2">
      <c r="B3508" s="707" t="str">
        <f t="shared" si="54"/>
        <v>SAN JOSÉ DEL OLVIDO, SALINAS</v>
      </c>
      <c r="C3508" s="708">
        <v>80</v>
      </c>
      <c r="D3508" s="707" t="s">
        <v>3297</v>
      </c>
      <c r="E3508" s="709">
        <v>25</v>
      </c>
      <c r="F3508" s="707" t="s">
        <v>165</v>
      </c>
      <c r="G3508" s="710" t="s">
        <v>385</v>
      </c>
      <c r="H3508" s="709">
        <v>1</v>
      </c>
      <c r="J3508" s="697"/>
    </row>
    <row r="3509" spans="2:10" x14ac:dyDescent="0.2">
      <c r="B3509" s="707" t="str">
        <f t="shared" si="54"/>
        <v>SAN JOSÉ DEL PLAN, MATEHUALA</v>
      </c>
      <c r="C3509" s="708">
        <v>55</v>
      </c>
      <c r="D3509" s="707" t="s">
        <v>3298</v>
      </c>
      <c r="E3509" s="709">
        <v>20</v>
      </c>
      <c r="F3509" s="707" t="s">
        <v>170</v>
      </c>
      <c r="G3509" s="710" t="s">
        <v>385</v>
      </c>
      <c r="H3509" s="709">
        <v>1</v>
      </c>
      <c r="J3509" s="697"/>
    </row>
    <row r="3510" spans="2:10" x14ac:dyDescent="0.2">
      <c r="B3510" s="707" t="str">
        <f t="shared" si="54"/>
        <v>SAN JOSÉ DEL RAMILLETE, CEDRAL</v>
      </c>
      <c r="C3510" s="708">
        <v>81</v>
      </c>
      <c r="D3510" s="707" t="s">
        <v>3299</v>
      </c>
      <c r="E3510" s="709">
        <v>7</v>
      </c>
      <c r="F3510" s="707" t="s">
        <v>157</v>
      </c>
      <c r="G3510" s="710" t="s">
        <v>385</v>
      </c>
      <c r="H3510" s="709">
        <v>1</v>
      </c>
      <c r="J3510" s="697"/>
    </row>
    <row r="3511" spans="2:10" x14ac:dyDescent="0.2">
      <c r="B3511" s="707" t="str">
        <f t="shared" si="54"/>
        <v>SAN JOSÉ DEL TAPANCO, RIOVERDE</v>
      </c>
      <c r="C3511" s="708">
        <v>81</v>
      </c>
      <c r="D3511" s="707" t="s">
        <v>3300</v>
      </c>
      <c r="E3511" s="709">
        <v>24</v>
      </c>
      <c r="F3511" s="707" t="s">
        <v>175</v>
      </c>
      <c r="G3511" s="710" t="s">
        <v>385</v>
      </c>
      <c r="H3511" s="709">
        <v>1</v>
      </c>
      <c r="J3511" s="697"/>
    </row>
    <row r="3512" spans="2:10" x14ac:dyDescent="0.2">
      <c r="B3512" s="707" t="str">
        <f t="shared" si="54"/>
        <v>SAN JOSÉ DEL TERREMOTO, CIUDAD FERNÁNDEZ</v>
      </c>
      <c r="C3512" s="708">
        <v>19</v>
      </c>
      <c r="D3512" s="707" t="s">
        <v>3301</v>
      </c>
      <c r="E3512" s="709">
        <v>11</v>
      </c>
      <c r="F3512" s="707" t="s">
        <v>177</v>
      </c>
      <c r="G3512" s="710" t="s">
        <v>385</v>
      </c>
      <c r="H3512" s="709">
        <v>1</v>
      </c>
      <c r="J3512" s="697"/>
    </row>
    <row r="3513" spans="2:10" x14ac:dyDescent="0.2">
      <c r="B3513" s="707" t="str">
        <f t="shared" si="54"/>
        <v>SAN JOSÉ DEL TINTO (LA GLORIA), TANLAJÁS</v>
      </c>
      <c r="C3513" s="708">
        <v>29</v>
      </c>
      <c r="D3513" s="707" t="s">
        <v>3302</v>
      </c>
      <c r="E3513" s="709">
        <v>41</v>
      </c>
      <c r="F3513" s="707" t="s">
        <v>285</v>
      </c>
      <c r="G3513" s="710" t="s">
        <v>385</v>
      </c>
      <c r="H3513" s="709">
        <v>1</v>
      </c>
      <c r="J3513" s="697"/>
    </row>
    <row r="3514" spans="2:10" x14ac:dyDescent="0.2">
      <c r="B3514" s="707" t="str">
        <f t="shared" si="54"/>
        <v>SAN JOSÉ EL VIEJO (HUAMÚCHIL LA TIGRA), TAMASOPO</v>
      </c>
      <c r="C3514" s="708">
        <v>56</v>
      </c>
      <c r="D3514" s="707" t="s">
        <v>3303</v>
      </c>
      <c r="E3514" s="709">
        <v>36</v>
      </c>
      <c r="F3514" s="707" t="s">
        <v>259</v>
      </c>
      <c r="G3514" s="710" t="s">
        <v>385</v>
      </c>
      <c r="H3514" s="709">
        <v>1</v>
      </c>
      <c r="J3514" s="697"/>
    </row>
    <row r="3515" spans="2:10" x14ac:dyDescent="0.2">
      <c r="B3515" s="707" t="str">
        <f t="shared" si="54"/>
        <v>SAN JOSÉ EL VIEJO, AQUISMÓN</v>
      </c>
      <c r="C3515" s="708">
        <v>27</v>
      </c>
      <c r="D3515" s="707" t="s">
        <v>3304</v>
      </c>
      <c r="E3515" s="709">
        <v>3</v>
      </c>
      <c r="F3515" s="707" t="s">
        <v>146</v>
      </c>
      <c r="G3515" s="710" t="s">
        <v>385</v>
      </c>
      <c r="H3515" s="709">
        <v>1</v>
      </c>
      <c r="J3515" s="697"/>
    </row>
    <row r="3516" spans="2:10" x14ac:dyDescent="0.2">
      <c r="B3516" s="707" t="str">
        <f t="shared" si="54"/>
        <v>SAN JOSÉ GALLINAS, RIOVERDE</v>
      </c>
      <c r="C3516" s="708">
        <v>79</v>
      </c>
      <c r="D3516" s="707" t="s">
        <v>3305</v>
      </c>
      <c r="E3516" s="709">
        <v>24</v>
      </c>
      <c r="F3516" s="707" t="s">
        <v>175</v>
      </c>
      <c r="G3516" s="710" t="s">
        <v>385</v>
      </c>
      <c r="H3516" s="709">
        <v>1</v>
      </c>
      <c r="J3516" s="697"/>
    </row>
    <row r="3517" spans="2:10" x14ac:dyDescent="0.2">
      <c r="B3517" s="707" t="str">
        <f t="shared" si="54"/>
        <v>SAN JOSÉ OIJA, AQUISMÓN</v>
      </c>
      <c r="C3517" s="708">
        <v>28</v>
      </c>
      <c r="D3517" s="707" t="s">
        <v>3306</v>
      </c>
      <c r="E3517" s="709">
        <v>3</v>
      </c>
      <c r="F3517" s="707" t="s">
        <v>146</v>
      </c>
      <c r="G3517" s="710" t="s">
        <v>385</v>
      </c>
      <c r="H3517" s="709">
        <v>1</v>
      </c>
      <c r="J3517" s="697"/>
    </row>
    <row r="3518" spans="2:10" x14ac:dyDescent="0.2">
      <c r="B3518" s="707" t="str">
        <f t="shared" si="54"/>
        <v>SAN JOSÉ PEQUETZÉN, TANCANHUITZ</v>
      </c>
      <c r="C3518" s="708">
        <v>24</v>
      </c>
      <c r="D3518" s="707" t="s">
        <v>3307</v>
      </c>
      <c r="E3518" s="709">
        <v>12</v>
      </c>
      <c r="F3518" s="707" t="s">
        <v>252</v>
      </c>
      <c r="G3518" s="710" t="s">
        <v>385</v>
      </c>
      <c r="H3518" s="709">
        <v>1</v>
      </c>
      <c r="J3518" s="697"/>
    </row>
    <row r="3519" spans="2:10" x14ac:dyDescent="0.2">
      <c r="B3519" s="707" t="str">
        <f t="shared" si="54"/>
        <v>SAN JOSÉ SANTIAGO, TAMAZUNCHALE</v>
      </c>
      <c r="C3519" s="708">
        <v>385</v>
      </c>
      <c r="D3519" s="707" t="s">
        <v>3308</v>
      </c>
      <c r="E3519" s="709">
        <v>37</v>
      </c>
      <c r="F3519" s="707" t="s">
        <v>262</v>
      </c>
      <c r="G3519" s="710" t="s">
        <v>385</v>
      </c>
      <c r="H3519" s="709">
        <v>1</v>
      </c>
      <c r="J3519" s="697"/>
    </row>
    <row r="3520" spans="2:10" x14ac:dyDescent="0.2">
      <c r="B3520" s="707" t="str">
        <f t="shared" si="54"/>
        <v>SAN JOSÉ, AHUALULCO</v>
      </c>
      <c r="C3520" s="708">
        <v>36</v>
      </c>
      <c r="D3520" s="707" t="s">
        <v>3309</v>
      </c>
      <c r="E3520" s="709">
        <v>1</v>
      </c>
      <c r="F3520" s="707" t="s">
        <v>202</v>
      </c>
      <c r="G3520" s="710" t="s">
        <v>385</v>
      </c>
      <c r="H3520" s="709">
        <v>1</v>
      </c>
      <c r="J3520" s="697"/>
    </row>
    <row r="3521" spans="2:10" x14ac:dyDescent="0.2">
      <c r="B3521" s="707" t="str">
        <f t="shared" si="54"/>
        <v>SAN JOSÉ, AXTLA DE TERRAZAS</v>
      </c>
      <c r="C3521" s="708">
        <v>47</v>
      </c>
      <c r="D3521" s="707" t="s">
        <v>3309</v>
      </c>
      <c r="E3521" s="709">
        <v>53</v>
      </c>
      <c r="F3521" s="707" t="s">
        <v>150</v>
      </c>
      <c r="G3521" s="710" t="s">
        <v>385</v>
      </c>
      <c r="H3521" s="709">
        <v>1</v>
      </c>
      <c r="J3521" s="697"/>
    </row>
    <row r="3522" spans="2:10" x14ac:dyDescent="0.2">
      <c r="B3522" s="707" t="str">
        <f t="shared" si="54"/>
        <v>SAN JOSÉ, HUEHUETLÁN</v>
      </c>
      <c r="C3522" s="708">
        <v>9</v>
      </c>
      <c r="D3522" s="707" t="s">
        <v>3309</v>
      </c>
      <c r="E3522" s="709">
        <v>18</v>
      </c>
      <c r="F3522" s="707" t="s">
        <v>196</v>
      </c>
      <c r="G3522" s="710" t="s">
        <v>385</v>
      </c>
      <c r="H3522" s="709">
        <v>1</v>
      </c>
      <c r="J3522" s="697"/>
    </row>
    <row r="3523" spans="2:10" x14ac:dyDescent="0.2">
      <c r="B3523" s="707" t="str">
        <f t="shared" si="54"/>
        <v>SAN JOSÉ, SANTA CATARINA</v>
      </c>
      <c r="C3523" s="708">
        <v>30</v>
      </c>
      <c r="D3523" s="707" t="s">
        <v>3309</v>
      </c>
      <c r="E3523" s="709">
        <v>31</v>
      </c>
      <c r="F3523" s="707" t="s">
        <v>254</v>
      </c>
      <c r="G3523" s="710" t="s">
        <v>385</v>
      </c>
      <c r="H3523" s="709">
        <v>1</v>
      </c>
      <c r="J3523" s="697"/>
    </row>
    <row r="3524" spans="2:10" x14ac:dyDescent="0.2">
      <c r="B3524" s="707" t="str">
        <f t="shared" si="54"/>
        <v>SAN JOSÉ, SANTA MARÍA DEL RÍO</v>
      </c>
      <c r="C3524" s="708">
        <v>483</v>
      </c>
      <c r="D3524" s="707" t="s">
        <v>3309</v>
      </c>
      <c r="E3524" s="709">
        <v>32</v>
      </c>
      <c r="F3524" s="707" t="s">
        <v>257</v>
      </c>
      <c r="G3524" s="710" t="s">
        <v>385</v>
      </c>
      <c r="H3524" s="709">
        <v>1</v>
      </c>
      <c r="J3524" s="697"/>
    </row>
    <row r="3525" spans="2:10" x14ac:dyDescent="0.2">
      <c r="B3525" s="707" t="str">
        <f t="shared" si="54"/>
        <v>SAN JOSÉ, TAMPAMOLÓN CORONA</v>
      </c>
      <c r="C3525" s="708">
        <v>79</v>
      </c>
      <c r="D3525" s="707" t="s">
        <v>3309</v>
      </c>
      <c r="E3525" s="709">
        <v>39</v>
      </c>
      <c r="F3525" s="707" t="s">
        <v>276</v>
      </c>
      <c r="G3525" s="710" t="s">
        <v>385</v>
      </c>
      <c r="H3525" s="709">
        <v>1</v>
      </c>
      <c r="J3525" s="697"/>
    </row>
    <row r="3526" spans="2:10" x14ac:dyDescent="0.2">
      <c r="B3526" s="707" t="str">
        <f t="shared" ref="B3526:B3589" si="55">CONCATENATE(D3526,","," ",F3526)</f>
        <v>SAN JOSÉ, VILLA DE ARRIAGA</v>
      </c>
      <c r="C3526" s="708">
        <v>139</v>
      </c>
      <c r="D3526" s="707" t="s">
        <v>3309</v>
      </c>
      <c r="E3526" s="709">
        <v>46</v>
      </c>
      <c r="F3526" s="707" t="s">
        <v>211</v>
      </c>
      <c r="G3526" s="710" t="s">
        <v>385</v>
      </c>
      <c r="H3526" s="709">
        <v>1</v>
      </c>
      <c r="J3526" s="697"/>
    </row>
    <row r="3527" spans="2:10" x14ac:dyDescent="0.2">
      <c r="B3527" s="707" t="str">
        <f t="shared" si="55"/>
        <v>SAN JOSÉ, XILITLA</v>
      </c>
      <c r="C3527" s="708">
        <v>225</v>
      </c>
      <c r="D3527" s="707" t="s">
        <v>3309</v>
      </c>
      <c r="E3527" s="709">
        <v>54</v>
      </c>
      <c r="F3527" s="707" t="s">
        <v>326</v>
      </c>
      <c r="G3527" s="710" t="s">
        <v>385</v>
      </c>
      <c r="H3527" s="709">
        <v>1</v>
      </c>
      <c r="J3527" s="697"/>
    </row>
    <row r="3528" spans="2:10" x14ac:dyDescent="0.2">
      <c r="B3528" s="707" t="str">
        <f t="shared" si="55"/>
        <v>SAN JUAN (SAN JUAN DE COYOTILLOS), AHUALULCO</v>
      </c>
      <c r="C3528" s="708">
        <v>37</v>
      </c>
      <c r="D3528" s="707" t="s">
        <v>3310</v>
      </c>
      <c r="E3528" s="709">
        <v>1</v>
      </c>
      <c r="F3528" s="707" t="s">
        <v>202</v>
      </c>
      <c r="G3528" s="710" t="s">
        <v>385</v>
      </c>
      <c r="H3528" s="709">
        <v>1</v>
      </c>
      <c r="J3528" s="697"/>
    </row>
    <row r="3529" spans="2:10" x14ac:dyDescent="0.2">
      <c r="B3529" s="707" t="str">
        <f t="shared" si="55"/>
        <v>SAN JUAN CAPISTRÁN, SANTA MARÍA DEL RÍO</v>
      </c>
      <c r="C3529" s="708">
        <v>251</v>
      </c>
      <c r="D3529" s="707" t="s">
        <v>3311</v>
      </c>
      <c r="E3529" s="709">
        <v>32</v>
      </c>
      <c r="F3529" s="707" t="s">
        <v>257</v>
      </c>
      <c r="G3529" s="710" t="s">
        <v>385</v>
      </c>
      <c r="H3529" s="709">
        <v>1</v>
      </c>
      <c r="J3529" s="697"/>
    </row>
    <row r="3530" spans="2:10" x14ac:dyDescent="0.2">
      <c r="B3530" s="707" t="str">
        <f t="shared" si="55"/>
        <v>SAN JUAN DE DIOS, SANTA CATARINA</v>
      </c>
      <c r="C3530" s="708">
        <v>64</v>
      </c>
      <c r="D3530" s="707" t="s">
        <v>3312</v>
      </c>
      <c r="E3530" s="709">
        <v>31</v>
      </c>
      <c r="F3530" s="707" t="s">
        <v>254</v>
      </c>
      <c r="G3530" s="710" t="s">
        <v>385</v>
      </c>
      <c r="H3530" s="709">
        <v>1</v>
      </c>
      <c r="J3530" s="697"/>
    </row>
    <row r="3531" spans="2:10" x14ac:dyDescent="0.2">
      <c r="B3531" s="707" t="str">
        <f t="shared" si="55"/>
        <v>SAN JUAN DE GUADALUPE (EL REMOLINO), SANTA MARÍA DEL RÍO</v>
      </c>
      <c r="C3531" s="708">
        <v>307</v>
      </c>
      <c r="D3531" s="707" t="s">
        <v>3313</v>
      </c>
      <c r="E3531" s="709">
        <v>32</v>
      </c>
      <c r="F3531" s="707" t="s">
        <v>257</v>
      </c>
      <c r="G3531" s="710" t="s">
        <v>385</v>
      </c>
      <c r="H3531" s="709">
        <v>1</v>
      </c>
      <c r="J3531" s="697"/>
    </row>
    <row r="3532" spans="2:10" x14ac:dyDescent="0.2">
      <c r="B3532" s="707" t="str">
        <f t="shared" si="55"/>
        <v>SAN JUAN DE LA HIJA, AHUALULCO</v>
      </c>
      <c r="C3532" s="708">
        <v>69</v>
      </c>
      <c r="D3532" s="707" t="s">
        <v>3314</v>
      </c>
      <c r="E3532" s="709">
        <v>1</v>
      </c>
      <c r="F3532" s="707" t="s">
        <v>202</v>
      </c>
      <c r="G3532" s="710" t="s">
        <v>385</v>
      </c>
      <c r="H3532" s="709">
        <v>1</v>
      </c>
      <c r="J3532" s="697"/>
    </row>
    <row r="3533" spans="2:10" x14ac:dyDescent="0.2">
      <c r="B3533" s="707" t="str">
        <f t="shared" si="55"/>
        <v>SAN JUAN DE LAS CUADRAS, VILLA DE ARRIAGA</v>
      </c>
      <c r="C3533" s="708">
        <v>198</v>
      </c>
      <c r="D3533" s="707" t="s">
        <v>3315</v>
      </c>
      <c r="E3533" s="709">
        <v>46</v>
      </c>
      <c r="F3533" s="707" t="s">
        <v>211</v>
      </c>
      <c r="G3533" s="710" t="s">
        <v>385</v>
      </c>
      <c r="H3533" s="709">
        <v>1</v>
      </c>
      <c r="J3533" s="697"/>
    </row>
    <row r="3534" spans="2:10" x14ac:dyDescent="0.2">
      <c r="B3534" s="707" t="str">
        <f t="shared" si="55"/>
        <v>SAN JUAN DE LAS VEGAS DOS FRACCIÓN TANCOJOL, SAN VICENTE TANCUAYALAB</v>
      </c>
      <c r="C3534" s="708">
        <v>245</v>
      </c>
      <c r="D3534" s="707" t="s">
        <v>3316</v>
      </c>
      <c r="E3534" s="709">
        <v>34</v>
      </c>
      <c r="F3534" s="707" t="s">
        <v>250</v>
      </c>
      <c r="G3534" s="710" t="s">
        <v>385</v>
      </c>
      <c r="H3534" s="709">
        <v>1</v>
      </c>
      <c r="J3534" s="697"/>
    </row>
    <row r="3535" spans="2:10" x14ac:dyDescent="0.2">
      <c r="B3535" s="707" t="str">
        <f t="shared" si="55"/>
        <v>SAN JUAN DE LAS VEGAS, SAN VICENTE TANCUAYALAB</v>
      </c>
      <c r="C3535" s="708">
        <v>74</v>
      </c>
      <c r="D3535" s="707" t="s">
        <v>3317</v>
      </c>
      <c r="E3535" s="709">
        <v>34</v>
      </c>
      <c r="F3535" s="707" t="s">
        <v>250</v>
      </c>
      <c r="G3535" s="710" t="s">
        <v>385</v>
      </c>
      <c r="H3535" s="709">
        <v>1</v>
      </c>
      <c r="J3535" s="697"/>
    </row>
    <row r="3536" spans="2:10" x14ac:dyDescent="0.2">
      <c r="B3536" s="707" t="str">
        <f t="shared" si="55"/>
        <v>SAN JUAN DE MATANZAS, CATORCE</v>
      </c>
      <c r="C3536" s="708">
        <v>44</v>
      </c>
      <c r="D3536" s="707" t="s">
        <v>3318</v>
      </c>
      <c r="E3536" s="709">
        <v>6</v>
      </c>
      <c r="F3536" s="707" t="s">
        <v>580</v>
      </c>
      <c r="G3536" s="710" t="s">
        <v>385</v>
      </c>
      <c r="H3536" s="709">
        <v>1</v>
      </c>
      <c r="J3536" s="697"/>
    </row>
    <row r="3537" spans="2:10" x14ac:dyDescent="0.2">
      <c r="B3537" s="707" t="str">
        <f t="shared" si="55"/>
        <v>SAN JUAN DE VANEGAS, VANEGAS</v>
      </c>
      <c r="C3537" s="708">
        <v>18</v>
      </c>
      <c r="D3537" s="707" t="s">
        <v>3319</v>
      </c>
      <c r="E3537" s="709">
        <v>44</v>
      </c>
      <c r="F3537" s="707" t="s">
        <v>298</v>
      </c>
      <c r="G3537" s="710" t="s">
        <v>385</v>
      </c>
      <c r="H3537" s="709">
        <v>1</v>
      </c>
      <c r="J3537" s="697"/>
    </row>
    <row r="3538" spans="2:10" x14ac:dyDescent="0.2">
      <c r="B3538" s="707" t="str">
        <f t="shared" si="55"/>
        <v>SAN JUAN DEL LLANO, CIUDAD DEL MAÍZ</v>
      </c>
      <c r="C3538" s="708">
        <v>86</v>
      </c>
      <c r="D3538" s="707" t="s">
        <v>3320</v>
      </c>
      <c r="E3538" s="709">
        <v>10</v>
      </c>
      <c r="F3538" s="707" t="s">
        <v>172</v>
      </c>
      <c r="G3538" s="710" t="s">
        <v>385</v>
      </c>
      <c r="H3538" s="709">
        <v>1</v>
      </c>
      <c r="J3538" s="697"/>
    </row>
    <row r="3539" spans="2:10" x14ac:dyDescent="0.2">
      <c r="B3539" s="707" t="str">
        <f t="shared" si="55"/>
        <v>SAN JUAN DEL MECO, CIUDAD DEL MAÍZ</v>
      </c>
      <c r="C3539" s="708">
        <v>87</v>
      </c>
      <c r="D3539" s="707" t="s">
        <v>3321</v>
      </c>
      <c r="E3539" s="709">
        <v>10</v>
      </c>
      <c r="F3539" s="707" t="s">
        <v>172</v>
      </c>
      <c r="G3539" s="710" t="s">
        <v>385</v>
      </c>
      <c r="H3539" s="709">
        <v>1</v>
      </c>
      <c r="J3539" s="697"/>
    </row>
    <row r="3540" spans="2:10" x14ac:dyDescent="0.2">
      <c r="B3540" s="707" t="str">
        <f t="shared" si="55"/>
        <v>SAN JUAN DEL SALADO, SANTO DOMINGO</v>
      </c>
      <c r="C3540" s="708">
        <v>25</v>
      </c>
      <c r="D3540" s="707" t="s">
        <v>3322</v>
      </c>
      <c r="E3540" s="709">
        <v>33</v>
      </c>
      <c r="F3540" s="707" t="s">
        <v>220</v>
      </c>
      <c r="G3540" s="710" t="s">
        <v>385</v>
      </c>
      <c r="H3540" s="709">
        <v>1</v>
      </c>
      <c r="J3540" s="697"/>
    </row>
    <row r="3541" spans="2:10" x14ac:dyDescent="0.2">
      <c r="B3541" s="707" t="str">
        <f t="shared" si="55"/>
        <v>SAN JUAN DEL TUZAL, CHARCAS</v>
      </c>
      <c r="C3541" s="708">
        <v>43</v>
      </c>
      <c r="D3541" s="707" t="s">
        <v>3323</v>
      </c>
      <c r="E3541" s="709">
        <v>15</v>
      </c>
      <c r="F3541" s="707" t="s">
        <v>167</v>
      </c>
      <c r="G3541" s="710" t="s">
        <v>385</v>
      </c>
      <c r="H3541" s="709">
        <v>1</v>
      </c>
      <c r="J3541" s="697"/>
    </row>
    <row r="3542" spans="2:10" x14ac:dyDescent="0.2">
      <c r="B3542" s="707" t="str">
        <f t="shared" si="55"/>
        <v>SAN JUAN SIN AGUA, GUADALCÁZAR</v>
      </c>
      <c r="C3542" s="708">
        <v>65</v>
      </c>
      <c r="D3542" s="707" t="s">
        <v>3324</v>
      </c>
      <c r="E3542" s="709">
        <v>17</v>
      </c>
      <c r="F3542" s="707" t="s">
        <v>193</v>
      </c>
      <c r="G3542" s="710" t="s">
        <v>385</v>
      </c>
      <c r="H3542" s="709">
        <v>1</v>
      </c>
      <c r="J3542" s="697"/>
    </row>
    <row r="3543" spans="2:10" x14ac:dyDescent="0.2">
      <c r="B3543" s="707" t="str">
        <f t="shared" si="55"/>
        <v>SAN JUAN SIN AGUA, SALINAS</v>
      </c>
      <c r="C3543" s="708">
        <v>54</v>
      </c>
      <c r="D3543" s="707" t="s">
        <v>3324</v>
      </c>
      <c r="E3543" s="709">
        <v>25</v>
      </c>
      <c r="F3543" s="707" t="s">
        <v>165</v>
      </c>
      <c r="G3543" s="710" t="s">
        <v>385</v>
      </c>
      <c r="H3543" s="709">
        <v>1</v>
      </c>
      <c r="J3543" s="697"/>
    </row>
    <row r="3544" spans="2:10" x14ac:dyDescent="0.2">
      <c r="B3544" s="707" t="str">
        <f t="shared" si="55"/>
        <v>SAN JUAN TETLAS, LAGUNILLAS</v>
      </c>
      <c r="C3544" s="708">
        <v>43</v>
      </c>
      <c r="D3544" s="707" t="s">
        <v>3325</v>
      </c>
      <c r="E3544" s="709">
        <v>19</v>
      </c>
      <c r="F3544" s="707" t="s">
        <v>200</v>
      </c>
      <c r="G3544" s="710" t="s">
        <v>385</v>
      </c>
      <c r="H3544" s="709">
        <v>1</v>
      </c>
      <c r="J3544" s="697"/>
    </row>
    <row r="3545" spans="2:10" x14ac:dyDescent="0.2">
      <c r="B3545" s="707" t="str">
        <f t="shared" si="55"/>
        <v>SAN JUAN VIEJO, SAN VICENTE TANCUAYALAB</v>
      </c>
      <c r="C3545" s="708">
        <v>30</v>
      </c>
      <c r="D3545" s="707" t="s">
        <v>3326</v>
      </c>
      <c r="E3545" s="709">
        <v>34</v>
      </c>
      <c r="F3545" s="707" t="s">
        <v>250</v>
      </c>
      <c r="G3545" s="710" t="s">
        <v>385</v>
      </c>
      <c r="H3545" s="709">
        <v>1</v>
      </c>
      <c r="J3545" s="697"/>
    </row>
    <row r="3546" spans="2:10" x14ac:dyDescent="0.2">
      <c r="B3546" s="707" t="str">
        <f t="shared" si="55"/>
        <v>SAN JUAN, CIUDAD VALLES</v>
      </c>
      <c r="C3546" s="708">
        <v>461</v>
      </c>
      <c r="D3546" s="707" t="s">
        <v>3327</v>
      </c>
      <c r="E3546" s="709">
        <v>13</v>
      </c>
      <c r="F3546" s="707" t="s">
        <v>181</v>
      </c>
      <c r="G3546" s="710" t="s">
        <v>385</v>
      </c>
      <c r="H3546" s="709">
        <v>1</v>
      </c>
      <c r="J3546" s="697"/>
    </row>
    <row r="3547" spans="2:10" x14ac:dyDescent="0.2">
      <c r="B3547" s="707" t="str">
        <f t="shared" si="55"/>
        <v>SAN JUANICO CHICO, SAN LUIS POTOSÍ</v>
      </c>
      <c r="C3547" s="708">
        <v>277</v>
      </c>
      <c r="D3547" s="707" t="s">
        <v>3328</v>
      </c>
      <c r="E3547" s="709">
        <v>28</v>
      </c>
      <c r="F3547" s="707" t="s">
        <v>239</v>
      </c>
      <c r="G3547" s="710" t="s">
        <v>385</v>
      </c>
      <c r="H3547" s="709">
        <v>1</v>
      </c>
      <c r="J3547" s="697"/>
    </row>
    <row r="3548" spans="2:10" x14ac:dyDescent="0.2">
      <c r="B3548" s="707" t="str">
        <f t="shared" si="55"/>
        <v>SAN JUANICO EL GRANDE, SAN LUIS POTOSÍ</v>
      </c>
      <c r="C3548" s="708">
        <v>278</v>
      </c>
      <c r="D3548" s="707" t="s">
        <v>3329</v>
      </c>
      <c r="E3548" s="709">
        <v>28</v>
      </c>
      <c r="F3548" s="707" t="s">
        <v>239</v>
      </c>
      <c r="G3548" s="710" t="s">
        <v>385</v>
      </c>
      <c r="H3548" s="709">
        <v>1</v>
      </c>
      <c r="J3548" s="697"/>
    </row>
    <row r="3549" spans="2:10" x14ac:dyDescent="0.2">
      <c r="B3549" s="707" t="str">
        <f t="shared" si="55"/>
        <v>SAN JUDAS, VILLA DE GUADALUPE</v>
      </c>
      <c r="C3549" s="708">
        <v>46</v>
      </c>
      <c r="D3549" s="707" t="s">
        <v>3330</v>
      </c>
      <c r="E3549" s="709">
        <v>47</v>
      </c>
      <c r="F3549" s="707" t="s">
        <v>228</v>
      </c>
      <c r="G3549" s="710" t="s">
        <v>385</v>
      </c>
      <c r="H3549" s="709">
        <v>1</v>
      </c>
      <c r="J3549" s="697"/>
    </row>
    <row r="3550" spans="2:10" x14ac:dyDescent="0.2">
      <c r="B3550" s="707" t="str">
        <f t="shared" si="55"/>
        <v>SAN LORENZO, CEDRAL</v>
      </c>
      <c r="C3550" s="708">
        <v>40</v>
      </c>
      <c r="D3550" s="707" t="s">
        <v>3331</v>
      </c>
      <c r="E3550" s="709">
        <v>7</v>
      </c>
      <c r="F3550" s="707" t="s">
        <v>157</v>
      </c>
      <c r="G3550" s="710" t="s">
        <v>385</v>
      </c>
      <c r="H3550" s="709">
        <v>1</v>
      </c>
      <c r="J3550" s="697"/>
    </row>
    <row r="3551" spans="2:10" x14ac:dyDescent="0.2">
      <c r="B3551" s="707" t="str">
        <f t="shared" si="55"/>
        <v>SAN LORENZO, CIUDAD VALLES</v>
      </c>
      <c r="C3551" s="708">
        <v>266</v>
      </c>
      <c r="D3551" s="707" t="s">
        <v>3331</v>
      </c>
      <c r="E3551" s="709">
        <v>13</v>
      </c>
      <c r="F3551" s="707" t="s">
        <v>181</v>
      </c>
      <c r="G3551" s="710" t="s">
        <v>385</v>
      </c>
      <c r="H3551" s="709">
        <v>1</v>
      </c>
      <c r="J3551" s="697"/>
    </row>
    <row r="3552" spans="2:10" x14ac:dyDescent="0.2">
      <c r="B3552" s="707" t="str">
        <f t="shared" si="55"/>
        <v>SAN LORENZO, MATEHUALA</v>
      </c>
      <c r="C3552" s="708">
        <v>83</v>
      </c>
      <c r="D3552" s="707" t="s">
        <v>3331</v>
      </c>
      <c r="E3552" s="709">
        <v>20</v>
      </c>
      <c r="F3552" s="707" t="s">
        <v>170</v>
      </c>
      <c r="G3552" s="710" t="s">
        <v>385</v>
      </c>
      <c r="H3552" s="709">
        <v>1</v>
      </c>
      <c r="J3552" s="697"/>
    </row>
    <row r="3553" spans="2:10" x14ac:dyDescent="0.2">
      <c r="B3553" s="707" t="str">
        <f t="shared" si="55"/>
        <v>SAN LORENZO, TANLAJÁS</v>
      </c>
      <c r="C3553" s="708">
        <v>31</v>
      </c>
      <c r="D3553" s="707" t="s">
        <v>3331</v>
      </c>
      <c r="E3553" s="709">
        <v>41</v>
      </c>
      <c r="F3553" s="707" t="s">
        <v>285</v>
      </c>
      <c r="G3553" s="710" t="s">
        <v>385</v>
      </c>
      <c r="H3553" s="709">
        <v>1</v>
      </c>
      <c r="J3553" s="697"/>
    </row>
    <row r="3554" spans="2:10" x14ac:dyDescent="0.2">
      <c r="B3554" s="707" t="str">
        <f t="shared" si="55"/>
        <v>SAN LORENZO, VILLA DE REYES</v>
      </c>
      <c r="C3554" s="708">
        <v>49</v>
      </c>
      <c r="D3554" s="707" t="s">
        <v>3331</v>
      </c>
      <c r="E3554" s="709">
        <v>50</v>
      </c>
      <c r="F3554" s="707" t="s">
        <v>208</v>
      </c>
      <c r="G3554" s="710" t="s">
        <v>385</v>
      </c>
      <c r="H3554" s="709">
        <v>1</v>
      </c>
      <c r="J3554" s="697"/>
    </row>
    <row r="3555" spans="2:10" x14ac:dyDescent="0.2">
      <c r="B3555" s="707" t="str">
        <f t="shared" si="55"/>
        <v>SAN LORENZO, VILLA HIDALGO</v>
      </c>
      <c r="C3555" s="708">
        <v>43</v>
      </c>
      <c r="D3555" s="707" t="s">
        <v>3331</v>
      </c>
      <c r="E3555" s="709">
        <v>51</v>
      </c>
      <c r="F3555" s="707" t="s">
        <v>204</v>
      </c>
      <c r="G3555" s="710" t="s">
        <v>385</v>
      </c>
      <c r="H3555" s="709">
        <v>1</v>
      </c>
      <c r="J3555" s="697"/>
    </row>
    <row r="3556" spans="2:10" x14ac:dyDescent="0.2">
      <c r="B3556" s="707" t="str">
        <f t="shared" si="55"/>
        <v>SAN LUIS GONZAGA, VILLA DE ARRIAGA</v>
      </c>
      <c r="C3556" s="708">
        <v>69</v>
      </c>
      <c r="D3556" s="707" t="s">
        <v>3332</v>
      </c>
      <c r="E3556" s="709">
        <v>46</v>
      </c>
      <c r="F3556" s="707" t="s">
        <v>211</v>
      </c>
      <c r="G3556" s="710" t="s">
        <v>385</v>
      </c>
      <c r="H3556" s="709">
        <v>1</v>
      </c>
      <c r="J3556" s="697"/>
    </row>
    <row r="3557" spans="2:10" x14ac:dyDescent="0.2">
      <c r="B3557" s="713" t="str">
        <f t="shared" si="55"/>
        <v>SAN LUIS POTOSÍ, SAN LUIS POTOSÍ</v>
      </c>
      <c r="C3557" s="714">
        <v>1</v>
      </c>
      <c r="D3557" s="713" t="s">
        <v>239</v>
      </c>
      <c r="E3557" s="715">
        <v>28</v>
      </c>
      <c r="F3557" s="713" t="s">
        <v>239</v>
      </c>
      <c r="G3557" s="716" t="s">
        <v>388</v>
      </c>
      <c r="H3557" s="715">
        <v>4</v>
      </c>
      <c r="J3557" s="697"/>
    </row>
    <row r="3558" spans="2:10" x14ac:dyDescent="0.2">
      <c r="B3558" s="707" t="str">
        <f t="shared" si="55"/>
        <v>SAN LUISITO, SAN MARTÍN CHALCHICUAUTLA</v>
      </c>
      <c r="C3558" s="708">
        <v>73</v>
      </c>
      <c r="D3558" s="707" t="s">
        <v>3333</v>
      </c>
      <c r="E3558" s="709">
        <v>29</v>
      </c>
      <c r="F3558" s="707" t="s">
        <v>242</v>
      </c>
      <c r="G3558" s="710" t="s">
        <v>385</v>
      </c>
      <c r="H3558" s="709">
        <v>1</v>
      </c>
      <c r="J3558" s="697"/>
    </row>
    <row r="3559" spans="2:10" x14ac:dyDescent="0.2">
      <c r="B3559" s="713" t="str">
        <f t="shared" si="55"/>
        <v>SAN MARCOS (SAN MARCOS CARMONA), MEXQUITIC DE CARMONA</v>
      </c>
      <c r="C3559" s="714">
        <v>71</v>
      </c>
      <c r="D3559" s="713" t="s">
        <v>3334</v>
      </c>
      <c r="E3559" s="715">
        <v>21</v>
      </c>
      <c r="F3559" s="713" t="s">
        <v>209</v>
      </c>
      <c r="G3559" s="716" t="s">
        <v>386</v>
      </c>
      <c r="H3559" s="715">
        <v>2</v>
      </c>
      <c r="J3559" s="697"/>
    </row>
    <row r="3560" spans="2:10" x14ac:dyDescent="0.2">
      <c r="B3560" s="707" t="str">
        <f t="shared" si="55"/>
        <v>SAN MARTÍN (SAN MARTÍN DEL TANQUITO), GUADALCÁZAR</v>
      </c>
      <c r="C3560" s="708">
        <v>66</v>
      </c>
      <c r="D3560" s="707" t="s">
        <v>3335</v>
      </c>
      <c r="E3560" s="709">
        <v>17</v>
      </c>
      <c r="F3560" s="707" t="s">
        <v>193</v>
      </c>
      <c r="G3560" s="710" t="s">
        <v>385</v>
      </c>
      <c r="H3560" s="709">
        <v>1</v>
      </c>
      <c r="J3560" s="697"/>
    </row>
    <row r="3561" spans="2:10" x14ac:dyDescent="0.2">
      <c r="B3561" s="707" t="str">
        <f t="shared" si="55"/>
        <v>SAN MARTÍN CHALCHICUAUTLA, SAN MARTÍN CHALCHICUAUTLA</v>
      </c>
      <c r="C3561" s="708">
        <v>1</v>
      </c>
      <c r="D3561" s="707" t="s">
        <v>242</v>
      </c>
      <c r="E3561" s="709">
        <v>29</v>
      </c>
      <c r="F3561" s="707" t="s">
        <v>242</v>
      </c>
      <c r="G3561" s="710" t="s">
        <v>385</v>
      </c>
      <c r="H3561" s="709">
        <v>1</v>
      </c>
      <c r="J3561" s="697"/>
    </row>
    <row r="3562" spans="2:10" x14ac:dyDescent="0.2">
      <c r="B3562" s="707" t="str">
        <f t="shared" si="55"/>
        <v>SAN MARTÍN DE ABAJO, SAN NICOLÁS TOLENTINO</v>
      </c>
      <c r="C3562" s="708">
        <v>42</v>
      </c>
      <c r="D3562" s="707" t="s">
        <v>3336</v>
      </c>
      <c r="E3562" s="709">
        <v>30</v>
      </c>
      <c r="F3562" s="707" t="s">
        <v>246</v>
      </c>
      <c r="G3562" s="710" t="s">
        <v>385</v>
      </c>
      <c r="H3562" s="709">
        <v>1</v>
      </c>
      <c r="J3562" s="697"/>
    </row>
    <row r="3563" spans="2:10" x14ac:dyDescent="0.2">
      <c r="B3563" s="707" t="str">
        <f t="shared" si="55"/>
        <v>SAN MARTÍN DE ARRIBA, SAN NICOLÁS TOLENTINO</v>
      </c>
      <c r="C3563" s="708">
        <v>44</v>
      </c>
      <c r="D3563" s="707" t="s">
        <v>3337</v>
      </c>
      <c r="E3563" s="709">
        <v>30</v>
      </c>
      <c r="F3563" s="707" t="s">
        <v>246</v>
      </c>
      <c r="G3563" s="710" t="s">
        <v>385</v>
      </c>
      <c r="H3563" s="709">
        <v>1</v>
      </c>
      <c r="J3563" s="697"/>
    </row>
    <row r="3564" spans="2:10" x14ac:dyDescent="0.2">
      <c r="B3564" s="707" t="str">
        <f t="shared" si="55"/>
        <v>SAN MARTÍN, AQUISMÓN</v>
      </c>
      <c r="C3564" s="708">
        <v>301</v>
      </c>
      <c r="D3564" s="707" t="s">
        <v>3338</v>
      </c>
      <c r="E3564" s="709">
        <v>3</v>
      </c>
      <c r="F3564" s="707" t="s">
        <v>146</v>
      </c>
      <c r="G3564" s="710" t="s">
        <v>385</v>
      </c>
      <c r="H3564" s="709">
        <v>1</v>
      </c>
      <c r="J3564" s="697"/>
    </row>
    <row r="3565" spans="2:10" x14ac:dyDescent="0.2">
      <c r="B3565" s="707" t="str">
        <f t="shared" si="55"/>
        <v>SAN MARTÍN, RIOVERDE</v>
      </c>
      <c r="C3565" s="708">
        <v>83</v>
      </c>
      <c r="D3565" s="707" t="s">
        <v>3338</v>
      </c>
      <c r="E3565" s="709">
        <v>24</v>
      </c>
      <c r="F3565" s="707" t="s">
        <v>175</v>
      </c>
      <c r="G3565" s="710" t="s">
        <v>385</v>
      </c>
      <c r="H3565" s="709">
        <v>1</v>
      </c>
      <c r="J3565" s="697"/>
    </row>
    <row r="3566" spans="2:10" x14ac:dyDescent="0.2">
      <c r="B3566" s="707" t="str">
        <f t="shared" si="55"/>
        <v>SAN MARTÍN, VENADO</v>
      </c>
      <c r="C3566" s="708">
        <v>125</v>
      </c>
      <c r="D3566" s="707" t="s">
        <v>3338</v>
      </c>
      <c r="E3566" s="709">
        <v>45</v>
      </c>
      <c r="F3566" s="707" t="s">
        <v>303</v>
      </c>
      <c r="G3566" s="710" t="s">
        <v>385</v>
      </c>
      <c r="H3566" s="709">
        <v>1</v>
      </c>
      <c r="J3566" s="697"/>
    </row>
    <row r="3567" spans="2:10" x14ac:dyDescent="0.2">
      <c r="B3567" s="707" t="str">
        <f t="shared" si="55"/>
        <v>SAN MARTÍN, VILLA DE GUADALUPE</v>
      </c>
      <c r="C3567" s="708">
        <v>62</v>
      </c>
      <c r="D3567" s="707" t="s">
        <v>3338</v>
      </c>
      <c r="E3567" s="709">
        <v>47</v>
      </c>
      <c r="F3567" s="707" t="s">
        <v>228</v>
      </c>
      <c r="G3567" s="710" t="s">
        <v>385</v>
      </c>
      <c r="H3567" s="709">
        <v>1</v>
      </c>
      <c r="J3567" s="697"/>
    </row>
    <row r="3568" spans="2:10" x14ac:dyDescent="0.2">
      <c r="B3568" s="707" t="str">
        <f t="shared" si="55"/>
        <v>SAN MARTÍN, VILLA DE RAMOS</v>
      </c>
      <c r="C3568" s="708">
        <v>34</v>
      </c>
      <c r="D3568" s="707" t="s">
        <v>3338</v>
      </c>
      <c r="E3568" s="709">
        <v>49</v>
      </c>
      <c r="F3568" s="707" t="s">
        <v>216</v>
      </c>
      <c r="G3568" s="710" t="s">
        <v>385</v>
      </c>
      <c r="H3568" s="709">
        <v>1</v>
      </c>
      <c r="J3568" s="697"/>
    </row>
    <row r="3569" spans="2:10" x14ac:dyDescent="0.2">
      <c r="B3569" s="707" t="str">
        <f t="shared" si="55"/>
        <v>SAN MARTINCITO, TANQUIÁN DE ESCOBEDO</v>
      </c>
      <c r="C3569" s="708">
        <v>55</v>
      </c>
      <c r="D3569" s="707" t="s">
        <v>3339</v>
      </c>
      <c r="E3569" s="709">
        <v>42</v>
      </c>
      <c r="F3569" s="707" t="s">
        <v>289</v>
      </c>
      <c r="G3569" s="710" t="s">
        <v>385</v>
      </c>
      <c r="H3569" s="709">
        <v>1</v>
      </c>
      <c r="J3569" s="697"/>
    </row>
    <row r="3570" spans="2:10" x14ac:dyDescent="0.2">
      <c r="B3570" s="707" t="str">
        <f t="shared" si="55"/>
        <v>SAN MATEO, CEDRAL</v>
      </c>
      <c r="C3570" s="708">
        <v>41</v>
      </c>
      <c r="D3570" s="707" t="s">
        <v>3340</v>
      </c>
      <c r="E3570" s="709">
        <v>7</v>
      </c>
      <c r="F3570" s="707" t="s">
        <v>157</v>
      </c>
      <c r="G3570" s="710" t="s">
        <v>385</v>
      </c>
      <c r="H3570" s="709">
        <v>1</v>
      </c>
      <c r="J3570" s="697"/>
    </row>
    <row r="3571" spans="2:10" x14ac:dyDescent="0.2">
      <c r="B3571" s="707" t="str">
        <f t="shared" si="55"/>
        <v>SAN MATEO, CIUDAD DEL MAÍZ</v>
      </c>
      <c r="C3571" s="708">
        <v>89</v>
      </c>
      <c r="D3571" s="707" t="s">
        <v>3340</v>
      </c>
      <c r="E3571" s="709">
        <v>10</v>
      </c>
      <c r="F3571" s="707" t="s">
        <v>172</v>
      </c>
      <c r="G3571" s="710" t="s">
        <v>385</v>
      </c>
      <c r="H3571" s="709">
        <v>1</v>
      </c>
      <c r="J3571" s="697"/>
    </row>
    <row r="3572" spans="2:10" x14ac:dyDescent="0.2">
      <c r="B3572" s="707" t="str">
        <f t="shared" si="55"/>
        <v>SAN MATEO, CIUDAD VALLES</v>
      </c>
      <c r="C3572" s="708">
        <v>192</v>
      </c>
      <c r="D3572" s="707" t="s">
        <v>3340</v>
      </c>
      <c r="E3572" s="709">
        <v>13</v>
      </c>
      <c r="F3572" s="707" t="s">
        <v>181</v>
      </c>
      <c r="G3572" s="710" t="s">
        <v>385</v>
      </c>
      <c r="H3572" s="709">
        <v>1</v>
      </c>
      <c r="J3572" s="697"/>
    </row>
    <row r="3573" spans="2:10" x14ac:dyDescent="0.2">
      <c r="B3573" s="707" t="str">
        <f t="shared" si="55"/>
        <v>SAN MATEO, VENADO</v>
      </c>
      <c r="C3573" s="708">
        <v>55</v>
      </c>
      <c r="D3573" s="707" t="s">
        <v>3340</v>
      </c>
      <c r="E3573" s="709">
        <v>45</v>
      </c>
      <c r="F3573" s="707" t="s">
        <v>303</v>
      </c>
      <c r="G3573" s="710" t="s">
        <v>385</v>
      </c>
      <c r="H3573" s="709">
        <v>1</v>
      </c>
      <c r="J3573" s="697"/>
    </row>
    <row r="3574" spans="2:10" x14ac:dyDescent="0.2">
      <c r="B3574" s="707" t="str">
        <f t="shared" si="55"/>
        <v>SAN MATÍAS, MOCTEZUMA</v>
      </c>
      <c r="C3574" s="708">
        <v>104</v>
      </c>
      <c r="D3574" s="707" t="s">
        <v>3341</v>
      </c>
      <c r="E3574" s="709">
        <v>22</v>
      </c>
      <c r="F3574" s="707" t="s">
        <v>213</v>
      </c>
      <c r="G3574" s="710" t="s">
        <v>385</v>
      </c>
      <c r="H3574" s="709">
        <v>1</v>
      </c>
      <c r="J3574" s="697"/>
    </row>
    <row r="3575" spans="2:10" x14ac:dyDescent="0.2">
      <c r="B3575" s="707" t="str">
        <f t="shared" si="55"/>
        <v>SAN MATÍAS, SANTO DOMINGO</v>
      </c>
      <c r="C3575" s="708">
        <v>26</v>
      </c>
      <c r="D3575" s="707" t="s">
        <v>3341</v>
      </c>
      <c r="E3575" s="709">
        <v>33</v>
      </c>
      <c r="F3575" s="707" t="s">
        <v>220</v>
      </c>
      <c r="G3575" s="710" t="s">
        <v>385</v>
      </c>
      <c r="H3575" s="709">
        <v>1</v>
      </c>
      <c r="J3575" s="697"/>
    </row>
    <row r="3576" spans="2:10" x14ac:dyDescent="0.2">
      <c r="B3576" s="707" t="str">
        <f t="shared" si="55"/>
        <v>SAN MIGUEL (EL LLANO), GUADALCÁZAR</v>
      </c>
      <c r="C3576" s="708">
        <v>67</v>
      </c>
      <c r="D3576" s="707" t="s">
        <v>3342</v>
      </c>
      <c r="E3576" s="709">
        <v>17</v>
      </c>
      <c r="F3576" s="707" t="s">
        <v>193</v>
      </c>
      <c r="G3576" s="710" t="s">
        <v>385</v>
      </c>
      <c r="H3576" s="709">
        <v>1</v>
      </c>
      <c r="J3576" s="697"/>
    </row>
    <row r="3577" spans="2:10" x14ac:dyDescent="0.2">
      <c r="B3577" s="707" t="str">
        <f t="shared" si="55"/>
        <v>SAN MIGUEL (EL NARANJAL), COXCATLÁN</v>
      </c>
      <c r="C3577" s="708">
        <v>81</v>
      </c>
      <c r="D3577" s="707" t="s">
        <v>3343</v>
      </c>
      <c r="E3577" s="709">
        <v>14</v>
      </c>
      <c r="F3577" s="707" t="s">
        <v>185</v>
      </c>
      <c r="G3577" s="710" t="s">
        <v>385</v>
      </c>
      <c r="H3577" s="709">
        <v>1</v>
      </c>
      <c r="J3577" s="697"/>
    </row>
    <row r="3578" spans="2:10" x14ac:dyDescent="0.2">
      <c r="B3578" s="707" t="str">
        <f t="shared" si="55"/>
        <v>SAN MIGUEL DE LOS CASTILLO, MATEHUALA</v>
      </c>
      <c r="C3578" s="708">
        <v>86</v>
      </c>
      <c r="D3578" s="707" t="s">
        <v>3344</v>
      </c>
      <c r="E3578" s="709">
        <v>20</v>
      </c>
      <c r="F3578" s="707" t="s">
        <v>170</v>
      </c>
      <c r="G3578" s="710" t="s">
        <v>385</v>
      </c>
      <c r="H3578" s="709">
        <v>1</v>
      </c>
      <c r="J3578" s="697"/>
    </row>
    <row r="3579" spans="2:10" x14ac:dyDescent="0.2">
      <c r="B3579" s="707" t="str">
        <f t="shared" si="55"/>
        <v>SAN MIGUEL, ARMADILLO DE LOS INFANTE</v>
      </c>
      <c r="C3579" s="708">
        <v>50</v>
      </c>
      <c r="D3579" s="707" t="s">
        <v>3345</v>
      </c>
      <c r="E3579" s="709">
        <v>4</v>
      </c>
      <c r="F3579" s="707" t="s">
        <v>148</v>
      </c>
      <c r="G3579" s="710" t="s">
        <v>385</v>
      </c>
      <c r="H3579" s="709">
        <v>1</v>
      </c>
      <c r="J3579" s="697"/>
    </row>
    <row r="3580" spans="2:10" x14ac:dyDescent="0.2">
      <c r="B3580" s="707" t="str">
        <f t="shared" si="55"/>
        <v>SAN MIGUEL, AXTLA DE TERRAZAS</v>
      </c>
      <c r="C3580" s="708">
        <v>48</v>
      </c>
      <c r="D3580" s="707" t="s">
        <v>3345</v>
      </c>
      <c r="E3580" s="709">
        <v>53</v>
      </c>
      <c r="F3580" s="707" t="s">
        <v>150</v>
      </c>
      <c r="G3580" s="710" t="s">
        <v>385</v>
      </c>
      <c r="H3580" s="709">
        <v>1</v>
      </c>
      <c r="J3580" s="697"/>
    </row>
    <row r="3581" spans="2:10" x14ac:dyDescent="0.2">
      <c r="B3581" s="707" t="str">
        <f t="shared" si="55"/>
        <v>SAN MIGUEL, CIUDAD VALLES</v>
      </c>
      <c r="C3581" s="708">
        <v>193</v>
      </c>
      <c r="D3581" s="707" t="s">
        <v>3345</v>
      </c>
      <c r="E3581" s="709">
        <v>13</v>
      </c>
      <c r="F3581" s="707" t="s">
        <v>181</v>
      </c>
      <c r="G3581" s="710" t="s">
        <v>385</v>
      </c>
      <c r="H3581" s="709">
        <v>1</v>
      </c>
      <c r="J3581" s="697"/>
    </row>
    <row r="3582" spans="2:10" x14ac:dyDescent="0.2">
      <c r="B3582" s="707" t="str">
        <f t="shared" si="55"/>
        <v>SAN MIGUEL, MATEHUALA</v>
      </c>
      <c r="C3582" s="708">
        <v>85</v>
      </c>
      <c r="D3582" s="707" t="s">
        <v>3345</v>
      </c>
      <c r="E3582" s="709">
        <v>20</v>
      </c>
      <c r="F3582" s="707" t="s">
        <v>170</v>
      </c>
      <c r="G3582" s="710" t="s">
        <v>385</v>
      </c>
      <c r="H3582" s="709">
        <v>1</v>
      </c>
      <c r="J3582" s="697"/>
    </row>
    <row r="3583" spans="2:10" x14ac:dyDescent="0.2">
      <c r="B3583" s="707" t="str">
        <f t="shared" si="55"/>
        <v>SAN MIGUEL, SANTA MARÍA DEL RÍO</v>
      </c>
      <c r="C3583" s="708">
        <v>304</v>
      </c>
      <c r="D3583" s="707" t="s">
        <v>3345</v>
      </c>
      <c r="E3583" s="709">
        <v>32</v>
      </c>
      <c r="F3583" s="707" t="s">
        <v>257</v>
      </c>
      <c r="G3583" s="710" t="s">
        <v>385</v>
      </c>
      <c r="H3583" s="709">
        <v>1</v>
      </c>
      <c r="J3583" s="697"/>
    </row>
    <row r="3584" spans="2:10" x14ac:dyDescent="0.2">
      <c r="B3584" s="707" t="str">
        <f t="shared" si="55"/>
        <v>SAN MIGUEL, TAMASOPO</v>
      </c>
      <c r="C3584" s="708">
        <v>57</v>
      </c>
      <c r="D3584" s="707" t="s">
        <v>3345</v>
      </c>
      <c r="E3584" s="709">
        <v>36</v>
      </c>
      <c r="F3584" s="707" t="s">
        <v>259</v>
      </c>
      <c r="G3584" s="710" t="s">
        <v>385</v>
      </c>
      <c r="H3584" s="709">
        <v>1</v>
      </c>
      <c r="J3584" s="697"/>
    </row>
    <row r="3585" spans="2:10" x14ac:dyDescent="0.2">
      <c r="B3585" s="713" t="str">
        <f t="shared" si="55"/>
        <v>SAN MIGUEL, VILLA DE REYES</v>
      </c>
      <c r="C3585" s="714">
        <v>50</v>
      </c>
      <c r="D3585" s="713" t="s">
        <v>3345</v>
      </c>
      <c r="E3585" s="715">
        <v>50</v>
      </c>
      <c r="F3585" s="713" t="s">
        <v>208</v>
      </c>
      <c r="G3585" s="716" t="s">
        <v>386</v>
      </c>
      <c r="H3585" s="715">
        <v>2</v>
      </c>
      <c r="J3585" s="697"/>
    </row>
    <row r="3586" spans="2:10" x14ac:dyDescent="0.2">
      <c r="B3586" s="707" t="str">
        <f t="shared" si="55"/>
        <v>SAN MIGUELITO (EL CHAPARRAL), TAMAZUNCHALE</v>
      </c>
      <c r="C3586" s="708">
        <v>282</v>
      </c>
      <c r="D3586" s="707" t="s">
        <v>3346</v>
      </c>
      <c r="E3586" s="709">
        <v>37</v>
      </c>
      <c r="F3586" s="707" t="s">
        <v>262</v>
      </c>
      <c r="G3586" s="710" t="s">
        <v>385</v>
      </c>
      <c r="H3586" s="709">
        <v>1</v>
      </c>
      <c r="J3586" s="697"/>
    </row>
    <row r="3587" spans="2:10" x14ac:dyDescent="0.2">
      <c r="B3587" s="707" t="str">
        <f t="shared" si="55"/>
        <v>SAN MIGUELITO, VILLA DE ARRIAGA</v>
      </c>
      <c r="C3587" s="708">
        <v>70</v>
      </c>
      <c r="D3587" s="707" t="s">
        <v>3347</v>
      </c>
      <c r="E3587" s="709">
        <v>46</v>
      </c>
      <c r="F3587" s="707" t="s">
        <v>211</v>
      </c>
      <c r="G3587" s="710" t="s">
        <v>385</v>
      </c>
      <c r="H3587" s="709">
        <v>1</v>
      </c>
      <c r="J3587" s="697"/>
    </row>
    <row r="3588" spans="2:10" x14ac:dyDescent="0.2">
      <c r="B3588" s="713" t="str">
        <f t="shared" si="55"/>
        <v>SAN NICOLÁS DE LOS JASSOS, SAN LUIS POTOSÍ</v>
      </c>
      <c r="C3588" s="714">
        <v>237</v>
      </c>
      <c r="D3588" s="713" t="s">
        <v>3348</v>
      </c>
      <c r="E3588" s="715">
        <v>28</v>
      </c>
      <c r="F3588" s="713" t="s">
        <v>239</v>
      </c>
      <c r="G3588" s="716" t="s">
        <v>387</v>
      </c>
      <c r="H3588" s="715">
        <v>3</v>
      </c>
      <c r="J3588" s="697"/>
    </row>
    <row r="3589" spans="2:10" x14ac:dyDescent="0.2">
      <c r="B3589" s="707" t="str">
        <f t="shared" si="55"/>
        <v>SAN NICOLÁS DE LOS MONTES, TAMASOPO</v>
      </c>
      <c r="C3589" s="708">
        <v>58</v>
      </c>
      <c r="D3589" s="707" t="s">
        <v>3349</v>
      </c>
      <c r="E3589" s="709">
        <v>36</v>
      </c>
      <c r="F3589" s="707" t="s">
        <v>259</v>
      </c>
      <c r="G3589" s="710" t="s">
        <v>385</v>
      </c>
      <c r="H3589" s="709">
        <v>1</v>
      </c>
      <c r="J3589" s="697"/>
    </row>
    <row r="3590" spans="2:10" x14ac:dyDescent="0.2">
      <c r="B3590" s="707" t="str">
        <f t="shared" ref="B3590:B3653" si="56">CONCATENATE(D3590,","," ",F3590)</f>
        <v>SAN NICOLÁS DE TAMPOTE, SANTA CATARINA</v>
      </c>
      <c r="C3590" s="708">
        <v>35</v>
      </c>
      <c r="D3590" s="707" t="s">
        <v>3350</v>
      </c>
      <c r="E3590" s="709">
        <v>31</v>
      </c>
      <c r="F3590" s="707" t="s">
        <v>254</v>
      </c>
      <c r="G3590" s="710" t="s">
        <v>385</v>
      </c>
      <c r="H3590" s="709">
        <v>1</v>
      </c>
      <c r="J3590" s="697"/>
    </row>
    <row r="3591" spans="2:10" x14ac:dyDescent="0.2">
      <c r="B3591" s="707" t="str">
        <f t="shared" si="56"/>
        <v>SAN NICOLÁS DEL BOSQUE, CERRITOS</v>
      </c>
      <c r="C3591" s="708">
        <v>29</v>
      </c>
      <c r="D3591" s="707" t="s">
        <v>3351</v>
      </c>
      <c r="E3591" s="709">
        <v>8</v>
      </c>
      <c r="F3591" s="707" t="s">
        <v>159</v>
      </c>
      <c r="G3591" s="710" t="s">
        <v>385</v>
      </c>
      <c r="H3591" s="709">
        <v>1</v>
      </c>
      <c r="J3591" s="697"/>
    </row>
    <row r="3592" spans="2:10" x14ac:dyDescent="0.2">
      <c r="B3592" s="707" t="str">
        <f t="shared" si="56"/>
        <v>SAN NICOLÁS DEL REFUGIO, VILLA HIDALGO</v>
      </c>
      <c r="C3592" s="708">
        <v>45</v>
      </c>
      <c r="D3592" s="707" t="s">
        <v>3352</v>
      </c>
      <c r="E3592" s="709">
        <v>51</v>
      </c>
      <c r="F3592" s="707" t="s">
        <v>204</v>
      </c>
      <c r="G3592" s="710" t="s">
        <v>385</v>
      </c>
      <c r="H3592" s="709">
        <v>1</v>
      </c>
      <c r="J3592" s="697"/>
    </row>
    <row r="3593" spans="2:10" x14ac:dyDescent="0.2">
      <c r="B3593" s="713" t="str">
        <f t="shared" si="56"/>
        <v>SAN NICOLÁS TOLENTINO, SAN NICOLÁS TOLENTINO</v>
      </c>
      <c r="C3593" s="714">
        <v>1</v>
      </c>
      <c r="D3593" s="713" t="s">
        <v>246</v>
      </c>
      <c r="E3593" s="715">
        <v>30</v>
      </c>
      <c r="F3593" s="713" t="s">
        <v>246</v>
      </c>
      <c r="G3593" s="716" t="s">
        <v>386</v>
      </c>
      <c r="H3593" s="715">
        <v>2</v>
      </c>
      <c r="J3593" s="697"/>
    </row>
    <row r="3594" spans="2:10" x14ac:dyDescent="0.2">
      <c r="B3594" s="713" t="str">
        <f t="shared" si="56"/>
        <v>SAN NICOLÁS, EL NARANJO</v>
      </c>
      <c r="C3594" s="714">
        <v>78</v>
      </c>
      <c r="D3594" s="713" t="s">
        <v>3353</v>
      </c>
      <c r="E3594" s="715">
        <v>58</v>
      </c>
      <c r="F3594" s="713" t="s">
        <v>190</v>
      </c>
      <c r="G3594" s="716" t="s">
        <v>386</v>
      </c>
      <c r="H3594" s="715">
        <v>2</v>
      </c>
      <c r="J3594" s="697"/>
    </row>
    <row r="3595" spans="2:10" x14ac:dyDescent="0.2">
      <c r="B3595" s="713" t="str">
        <f t="shared" si="56"/>
        <v>SAN NICOLÁS, GUADALCÁZAR</v>
      </c>
      <c r="C3595" s="714">
        <v>125</v>
      </c>
      <c r="D3595" s="713" t="s">
        <v>3353</v>
      </c>
      <c r="E3595" s="715">
        <v>17</v>
      </c>
      <c r="F3595" s="713" t="s">
        <v>193</v>
      </c>
      <c r="G3595" s="716" t="s">
        <v>386</v>
      </c>
      <c r="H3595" s="715">
        <v>2</v>
      </c>
      <c r="J3595" s="697"/>
    </row>
    <row r="3596" spans="2:10" x14ac:dyDescent="0.2">
      <c r="B3596" s="707" t="str">
        <f t="shared" si="56"/>
        <v>SAN NICOLÁS, SANTO DOMINGO</v>
      </c>
      <c r="C3596" s="708">
        <v>27</v>
      </c>
      <c r="D3596" s="707" t="s">
        <v>3353</v>
      </c>
      <c r="E3596" s="709">
        <v>33</v>
      </c>
      <c r="F3596" s="707" t="s">
        <v>220</v>
      </c>
      <c r="G3596" s="710" t="s">
        <v>385</v>
      </c>
      <c r="H3596" s="709">
        <v>1</v>
      </c>
      <c r="J3596" s="697"/>
    </row>
    <row r="3597" spans="2:10" x14ac:dyDescent="0.2">
      <c r="B3597" s="707" t="str">
        <f t="shared" si="56"/>
        <v>SAN NICOLÁS, TANLAJÁS</v>
      </c>
      <c r="C3597" s="708">
        <v>32</v>
      </c>
      <c r="D3597" s="707" t="s">
        <v>3353</v>
      </c>
      <c r="E3597" s="709">
        <v>41</v>
      </c>
      <c r="F3597" s="707" t="s">
        <v>285</v>
      </c>
      <c r="G3597" s="710" t="s">
        <v>385</v>
      </c>
      <c r="H3597" s="709">
        <v>1</v>
      </c>
      <c r="J3597" s="697"/>
    </row>
    <row r="3598" spans="2:10" x14ac:dyDescent="0.2">
      <c r="B3598" s="707" t="str">
        <f t="shared" si="56"/>
        <v>SAN ONOFRE, CHARCAS</v>
      </c>
      <c r="C3598" s="708">
        <v>45</v>
      </c>
      <c r="D3598" s="707" t="s">
        <v>3354</v>
      </c>
      <c r="E3598" s="709">
        <v>15</v>
      </c>
      <c r="F3598" s="707" t="s">
        <v>167</v>
      </c>
      <c r="G3598" s="710" t="s">
        <v>385</v>
      </c>
      <c r="H3598" s="709">
        <v>1</v>
      </c>
      <c r="J3598" s="697"/>
    </row>
    <row r="3599" spans="2:10" x14ac:dyDescent="0.2">
      <c r="B3599" s="707" t="str">
        <f t="shared" si="56"/>
        <v>SAN ONOFRE, CIUDAD FERNÁNDEZ</v>
      </c>
      <c r="C3599" s="708">
        <v>112</v>
      </c>
      <c r="D3599" s="707" t="s">
        <v>3354</v>
      </c>
      <c r="E3599" s="709">
        <v>11</v>
      </c>
      <c r="F3599" s="707" t="s">
        <v>177</v>
      </c>
      <c r="G3599" s="710" t="s">
        <v>385</v>
      </c>
      <c r="H3599" s="709">
        <v>1</v>
      </c>
      <c r="J3599" s="697"/>
    </row>
    <row r="3600" spans="2:10" x14ac:dyDescent="0.2">
      <c r="B3600" s="707" t="str">
        <f t="shared" si="56"/>
        <v>SAN ONOFRE, VENADO</v>
      </c>
      <c r="C3600" s="708">
        <v>151</v>
      </c>
      <c r="D3600" s="707" t="s">
        <v>3354</v>
      </c>
      <c r="E3600" s="709">
        <v>45</v>
      </c>
      <c r="F3600" s="707" t="s">
        <v>303</v>
      </c>
      <c r="G3600" s="710" t="s">
        <v>385</v>
      </c>
      <c r="H3600" s="709">
        <v>1</v>
      </c>
      <c r="J3600" s="697"/>
    </row>
    <row r="3601" spans="2:10" x14ac:dyDescent="0.2">
      <c r="B3601" s="707" t="str">
        <f t="shared" si="56"/>
        <v>SAN PABLO PRIMERO, COXCATLÁN</v>
      </c>
      <c r="C3601" s="708">
        <v>25</v>
      </c>
      <c r="D3601" s="707" t="s">
        <v>3355</v>
      </c>
      <c r="E3601" s="709">
        <v>14</v>
      </c>
      <c r="F3601" s="707" t="s">
        <v>185</v>
      </c>
      <c r="G3601" s="710" t="s">
        <v>385</v>
      </c>
      <c r="H3601" s="709">
        <v>1</v>
      </c>
      <c r="J3601" s="697"/>
    </row>
    <row r="3602" spans="2:10" x14ac:dyDescent="0.2">
      <c r="B3602" s="707" t="str">
        <f t="shared" si="56"/>
        <v>SAN PABLO SEGUNDO (PALZOQUILLO), COXCATLÁN</v>
      </c>
      <c r="C3602" s="708">
        <v>26</v>
      </c>
      <c r="D3602" s="707" t="s">
        <v>3356</v>
      </c>
      <c r="E3602" s="709">
        <v>14</v>
      </c>
      <c r="F3602" s="707" t="s">
        <v>185</v>
      </c>
      <c r="G3602" s="710" t="s">
        <v>385</v>
      </c>
      <c r="H3602" s="709">
        <v>1</v>
      </c>
      <c r="J3602" s="697"/>
    </row>
    <row r="3603" spans="2:10" x14ac:dyDescent="0.2">
      <c r="B3603" s="707" t="str">
        <f t="shared" si="56"/>
        <v>SAN PABLO, AQUISMÓN</v>
      </c>
      <c r="C3603" s="708">
        <v>223</v>
      </c>
      <c r="D3603" s="707" t="s">
        <v>3357</v>
      </c>
      <c r="E3603" s="709">
        <v>3</v>
      </c>
      <c r="F3603" s="707" t="s">
        <v>146</v>
      </c>
      <c r="G3603" s="710" t="s">
        <v>385</v>
      </c>
      <c r="H3603" s="709">
        <v>1</v>
      </c>
      <c r="J3603" s="697"/>
    </row>
    <row r="3604" spans="2:10" x14ac:dyDescent="0.2">
      <c r="B3604" s="707" t="str">
        <f t="shared" si="56"/>
        <v>SAN PABLO, CEDRAL</v>
      </c>
      <c r="C3604" s="708">
        <v>42</v>
      </c>
      <c r="D3604" s="707" t="s">
        <v>3357</v>
      </c>
      <c r="E3604" s="709">
        <v>7</v>
      </c>
      <c r="F3604" s="707" t="s">
        <v>157</v>
      </c>
      <c r="G3604" s="710" t="s">
        <v>385</v>
      </c>
      <c r="H3604" s="709">
        <v>1</v>
      </c>
      <c r="J3604" s="697"/>
    </row>
    <row r="3605" spans="2:10" x14ac:dyDescent="0.2">
      <c r="B3605" s="713" t="str">
        <f t="shared" si="56"/>
        <v>SAN PABLO, CIUDAD FERNÁNDEZ</v>
      </c>
      <c r="C3605" s="714">
        <v>33</v>
      </c>
      <c r="D3605" s="713" t="s">
        <v>3357</v>
      </c>
      <c r="E3605" s="715">
        <v>11</v>
      </c>
      <c r="F3605" s="713" t="s">
        <v>177</v>
      </c>
      <c r="G3605" s="716" t="s">
        <v>386</v>
      </c>
      <c r="H3605" s="715">
        <v>2</v>
      </c>
      <c r="J3605" s="697"/>
    </row>
    <row r="3606" spans="2:10" x14ac:dyDescent="0.2">
      <c r="B3606" s="707" t="str">
        <f t="shared" si="56"/>
        <v>SAN PABLO, TAMAZUNCHALE</v>
      </c>
      <c r="C3606" s="708">
        <v>372</v>
      </c>
      <c r="D3606" s="707" t="s">
        <v>3357</v>
      </c>
      <c r="E3606" s="709">
        <v>37</v>
      </c>
      <c r="F3606" s="707" t="s">
        <v>262</v>
      </c>
      <c r="G3606" s="710" t="s">
        <v>385</v>
      </c>
      <c r="H3606" s="709">
        <v>1</v>
      </c>
      <c r="J3606" s="697"/>
    </row>
    <row r="3607" spans="2:10" x14ac:dyDescent="0.2">
      <c r="B3607" s="707" t="str">
        <f t="shared" si="56"/>
        <v>SAN PABLO, VILLA DE RAMOS</v>
      </c>
      <c r="C3607" s="708">
        <v>45</v>
      </c>
      <c r="D3607" s="707" t="s">
        <v>3357</v>
      </c>
      <c r="E3607" s="709">
        <v>49</v>
      </c>
      <c r="F3607" s="707" t="s">
        <v>216</v>
      </c>
      <c r="G3607" s="710" t="s">
        <v>385</v>
      </c>
      <c r="H3607" s="709">
        <v>1</v>
      </c>
      <c r="J3607" s="697"/>
    </row>
    <row r="3608" spans="2:10" x14ac:dyDescent="0.2">
      <c r="B3608" s="707" t="str">
        <f t="shared" si="56"/>
        <v>SAN PASCUAL, VILLA DE REYES</v>
      </c>
      <c r="C3608" s="708">
        <v>73</v>
      </c>
      <c r="D3608" s="707" t="s">
        <v>3358</v>
      </c>
      <c r="E3608" s="709">
        <v>50</v>
      </c>
      <c r="F3608" s="707" t="s">
        <v>208</v>
      </c>
      <c r="G3608" s="710" t="s">
        <v>385</v>
      </c>
      <c r="H3608" s="709">
        <v>1</v>
      </c>
      <c r="J3608" s="697"/>
    </row>
    <row r="3609" spans="2:10" x14ac:dyDescent="0.2">
      <c r="B3609" s="707" t="str">
        <f t="shared" si="56"/>
        <v>SAN PATRICIO, RAYÓN</v>
      </c>
      <c r="C3609" s="708">
        <v>43</v>
      </c>
      <c r="D3609" s="707" t="s">
        <v>3359</v>
      </c>
      <c r="E3609" s="709">
        <v>23</v>
      </c>
      <c r="F3609" s="707" t="s">
        <v>218</v>
      </c>
      <c r="G3609" s="710" t="s">
        <v>385</v>
      </c>
      <c r="H3609" s="709">
        <v>1</v>
      </c>
      <c r="J3609" s="697"/>
    </row>
    <row r="3610" spans="2:10" x14ac:dyDescent="0.2">
      <c r="B3610" s="713" t="str">
        <f t="shared" si="56"/>
        <v>SAN PATRICIO, TAMUÍN</v>
      </c>
      <c r="C3610" s="714">
        <v>309</v>
      </c>
      <c r="D3610" s="713" t="s">
        <v>3359</v>
      </c>
      <c r="E3610" s="715">
        <v>40</v>
      </c>
      <c r="F3610" s="713" t="s">
        <v>279</v>
      </c>
      <c r="G3610" s="716" t="s">
        <v>388</v>
      </c>
      <c r="H3610" s="715">
        <v>4</v>
      </c>
      <c r="J3610" s="697"/>
    </row>
    <row r="3611" spans="2:10" x14ac:dyDescent="0.2">
      <c r="B3611" s="707" t="str">
        <f t="shared" si="56"/>
        <v>SAN PEDRO (LA ANTIGUA HINCADA), CIUDAD VALLES</v>
      </c>
      <c r="C3611" s="708">
        <v>567</v>
      </c>
      <c r="D3611" s="707" t="s">
        <v>3360</v>
      </c>
      <c r="E3611" s="709">
        <v>13</v>
      </c>
      <c r="F3611" s="707" t="s">
        <v>181</v>
      </c>
      <c r="G3611" s="710" t="s">
        <v>385</v>
      </c>
      <c r="H3611" s="709">
        <v>1</v>
      </c>
      <c r="J3611" s="697"/>
    </row>
    <row r="3612" spans="2:10" x14ac:dyDescent="0.2">
      <c r="B3612" s="707" t="str">
        <f t="shared" si="56"/>
        <v>SAN PEDRO ALCÁNTAR (LA CHINCHE), SALINAS</v>
      </c>
      <c r="C3612" s="708">
        <v>100</v>
      </c>
      <c r="D3612" s="707" t="s">
        <v>3361</v>
      </c>
      <c r="E3612" s="709">
        <v>25</v>
      </c>
      <c r="F3612" s="707" t="s">
        <v>165</v>
      </c>
      <c r="G3612" s="710" t="s">
        <v>385</v>
      </c>
      <c r="H3612" s="709">
        <v>1</v>
      </c>
      <c r="J3612" s="697"/>
    </row>
    <row r="3613" spans="2:10" x14ac:dyDescent="0.2">
      <c r="B3613" s="707" t="str">
        <f t="shared" si="56"/>
        <v>SAN PEDRO DE ALCÁNTAR, SALINAS</v>
      </c>
      <c r="C3613" s="708">
        <v>10</v>
      </c>
      <c r="D3613" s="707" t="s">
        <v>3362</v>
      </c>
      <c r="E3613" s="709">
        <v>25</v>
      </c>
      <c r="F3613" s="707" t="s">
        <v>165</v>
      </c>
      <c r="G3613" s="710" t="s">
        <v>385</v>
      </c>
      <c r="H3613" s="709">
        <v>1</v>
      </c>
      <c r="J3613" s="697"/>
    </row>
    <row r="3614" spans="2:10" x14ac:dyDescent="0.2">
      <c r="B3614" s="707" t="str">
        <f t="shared" si="56"/>
        <v>SAN PEDRO DE LAS ANONAS, AQUISMÓN</v>
      </c>
      <c r="C3614" s="708">
        <v>29</v>
      </c>
      <c r="D3614" s="707" t="s">
        <v>3363</v>
      </c>
      <c r="E3614" s="709">
        <v>3</v>
      </c>
      <c r="F3614" s="707" t="s">
        <v>146</v>
      </c>
      <c r="G3614" s="710" t="s">
        <v>385</v>
      </c>
      <c r="H3614" s="709">
        <v>1</v>
      </c>
      <c r="J3614" s="697"/>
    </row>
    <row r="3615" spans="2:10" x14ac:dyDescent="0.2">
      <c r="B3615" s="707" t="str">
        <f t="shared" si="56"/>
        <v>SAN PEDRO DE LOS HERNÁNDEZ, CERRITOS</v>
      </c>
      <c r="C3615" s="708">
        <v>30</v>
      </c>
      <c r="D3615" s="707" t="s">
        <v>3364</v>
      </c>
      <c r="E3615" s="709">
        <v>8</v>
      </c>
      <c r="F3615" s="707" t="s">
        <v>159</v>
      </c>
      <c r="G3615" s="710" t="s">
        <v>385</v>
      </c>
      <c r="H3615" s="709">
        <v>1</v>
      </c>
      <c r="J3615" s="697"/>
    </row>
    <row r="3616" spans="2:10" x14ac:dyDescent="0.2">
      <c r="B3616" s="707" t="str">
        <f t="shared" si="56"/>
        <v>SAN PEDRO DEL SALTITO, VILLA DE RAMOS</v>
      </c>
      <c r="C3616" s="708">
        <v>29</v>
      </c>
      <c r="D3616" s="707" t="s">
        <v>3365</v>
      </c>
      <c r="E3616" s="709">
        <v>49</v>
      </c>
      <c r="F3616" s="707" t="s">
        <v>216</v>
      </c>
      <c r="G3616" s="710" t="s">
        <v>385</v>
      </c>
      <c r="H3616" s="709">
        <v>1</v>
      </c>
      <c r="J3616" s="697"/>
    </row>
    <row r="3617" spans="2:10" x14ac:dyDescent="0.2">
      <c r="B3617" s="707" t="str">
        <f t="shared" si="56"/>
        <v>SAN PEDRO EL ALTO, GUADALCÁZAR</v>
      </c>
      <c r="C3617" s="708">
        <v>168</v>
      </c>
      <c r="D3617" s="707" t="s">
        <v>3366</v>
      </c>
      <c r="E3617" s="709">
        <v>17</v>
      </c>
      <c r="F3617" s="707" t="s">
        <v>193</v>
      </c>
      <c r="G3617" s="710" t="s">
        <v>385</v>
      </c>
      <c r="H3617" s="709">
        <v>1</v>
      </c>
      <c r="J3617" s="697"/>
    </row>
    <row r="3618" spans="2:10" x14ac:dyDescent="0.2">
      <c r="B3618" s="707" t="str">
        <f t="shared" si="56"/>
        <v>SAN PEDRO HUITZQUILICO, XILITLA</v>
      </c>
      <c r="C3618" s="708">
        <v>66</v>
      </c>
      <c r="D3618" s="707" t="s">
        <v>3367</v>
      </c>
      <c r="E3618" s="709">
        <v>54</v>
      </c>
      <c r="F3618" s="707" t="s">
        <v>326</v>
      </c>
      <c r="G3618" s="710" t="s">
        <v>385</v>
      </c>
      <c r="H3618" s="709">
        <v>1</v>
      </c>
      <c r="J3618" s="697"/>
    </row>
    <row r="3619" spans="2:10" x14ac:dyDescent="0.2">
      <c r="B3619" s="707" t="str">
        <f t="shared" si="56"/>
        <v>SAN PEDRO OJO ZARCO, MEXQUITIC DE CARMONA</v>
      </c>
      <c r="C3619" s="708">
        <v>72</v>
      </c>
      <c r="D3619" s="707" t="s">
        <v>3368</v>
      </c>
      <c r="E3619" s="709">
        <v>21</v>
      </c>
      <c r="F3619" s="707" t="s">
        <v>209</v>
      </c>
      <c r="G3619" s="710" t="s">
        <v>385</v>
      </c>
      <c r="H3619" s="709">
        <v>1</v>
      </c>
      <c r="J3619" s="697"/>
    </row>
    <row r="3620" spans="2:10" x14ac:dyDescent="0.2">
      <c r="B3620" s="707" t="str">
        <f t="shared" si="56"/>
        <v>SAN PEDRO, SAN ANTONIO</v>
      </c>
      <c r="C3620" s="708">
        <v>7</v>
      </c>
      <c r="D3620" s="707" t="s">
        <v>3369</v>
      </c>
      <c r="E3620" s="709">
        <v>26</v>
      </c>
      <c r="F3620" s="707" t="s">
        <v>230</v>
      </c>
      <c r="G3620" s="710" t="s">
        <v>385</v>
      </c>
      <c r="H3620" s="709">
        <v>1</v>
      </c>
      <c r="J3620" s="697"/>
    </row>
    <row r="3621" spans="2:10" x14ac:dyDescent="0.2">
      <c r="B3621" s="707" t="str">
        <f t="shared" si="56"/>
        <v>SAN PEDRO, SAN MARTÍN CHALCHICUAUTLA</v>
      </c>
      <c r="C3621" s="708">
        <v>74</v>
      </c>
      <c r="D3621" s="707" t="s">
        <v>3369</v>
      </c>
      <c r="E3621" s="709">
        <v>29</v>
      </c>
      <c r="F3621" s="707" t="s">
        <v>242</v>
      </c>
      <c r="G3621" s="710" t="s">
        <v>385</v>
      </c>
      <c r="H3621" s="709">
        <v>1</v>
      </c>
      <c r="J3621" s="697"/>
    </row>
    <row r="3622" spans="2:10" x14ac:dyDescent="0.2">
      <c r="B3622" s="707" t="str">
        <f t="shared" si="56"/>
        <v>SAN PEDRO, SANTA CATARINA</v>
      </c>
      <c r="C3622" s="708">
        <v>31</v>
      </c>
      <c r="D3622" s="707" t="s">
        <v>3369</v>
      </c>
      <c r="E3622" s="709">
        <v>31</v>
      </c>
      <c r="F3622" s="707" t="s">
        <v>254</v>
      </c>
      <c r="G3622" s="710" t="s">
        <v>385</v>
      </c>
      <c r="H3622" s="709">
        <v>1</v>
      </c>
      <c r="J3622" s="697"/>
    </row>
    <row r="3623" spans="2:10" x14ac:dyDescent="0.2">
      <c r="B3623" s="707" t="str">
        <f t="shared" si="56"/>
        <v>SAN PEDRO, VENADO</v>
      </c>
      <c r="C3623" s="708">
        <v>56</v>
      </c>
      <c r="D3623" s="707" t="s">
        <v>3369</v>
      </c>
      <c r="E3623" s="709">
        <v>45</v>
      </c>
      <c r="F3623" s="707" t="s">
        <v>303</v>
      </c>
      <c r="G3623" s="710" t="s">
        <v>385</v>
      </c>
      <c r="H3623" s="709">
        <v>1</v>
      </c>
      <c r="J3623" s="697"/>
    </row>
    <row r="3624" spans="2:10" x14ac:dyDescent="0.2">
      <c r="B3624" s="707" t="str">
        <f t="shared" si="56"/>
        <v>SAN PEDRO, VILLA DE ARISTA</v>
      </c>
      <c r="C3624" s="708">
        <v>46</v>
      </c>
      <c r="D3624" s="707" t="s">
        <v>3369</v>
      </c>
      <c r="E3624" s="709">
        <v>56</v>
      </c>
      <c r="F3624" s="707" t="s">
        <v>308</v>
      </c>
      <c r="G3624" s="710" t="s">
        <v>385</v>
      </c>
      <c r="H3624" s="709">
        <v>1</v>
      </c>
      <c r="J3624" s="697"/>
    </row>
    <row r="3625" spans="2:10" x14ac:dyDescent="0.2">
      <c r="B3625" s="707" t="str">
        <f t="shared" si="56"/>
        <v>SAN PEDRO, VILLA DE RAMOS</v>
      </c>
      <c r="C3625" s="708">
        <v>150</v>
      </c>
      <c r="D3625" s="707" t="s">
        <v>3369</v>
      </c>
      <c r="E3625" s="709">
        <v>49</v>
      </c>
      <c r="F3625" s="707" t="s">
        <v>216</v>
      </c>
      <c r="G3625" s="710" t="s">
        <v>385</v>
      </c>
      <c r="H3625" s="709">
        <v>1</v>
      </c>
      <c r="J3625" s="697"/>
    </row>
    <row r="3626" spans="2:10" x14ac:dyDescent="0.2">
      <c r="B3626" s="707" t="str">
        <f t="shared" si="56"/>
        <v>SAN RAFAEL (OJO DE AGUA DE LA VIEJA), EL NARANJO</v>
      </c>
      <c r="C3626" s="708">
        <v>86</v>
      </c>
      <c r="D3626" s="707" t="s">
        <v>3370</v>
      </c>
      <c r="E3626" s="709">
        <v>58</v>
      </c>
      <c r="F3626" s="707" t="s">
        <v>190</v>
      </c>
      <c r="G3626" s="710" t="s">
        <v>385</v>
      </c>
      <c r="H3626" s="709">
        <v>1</v>
      </c>
      <c r="J3626" s="697"/>
    </row>
    <row r="3627" spans="2:10" x14ac:dyDescent="0.2">
      <c r="B3627" s="707" t="str">
        <f t="shared" si="56"/>
        <v>SAN RAFAEL CARRETERA, CIUDAD DEL MAÍZ</v>
      </c>
      <c r="C3627" s="708">
        <v>91</v>
      </c>
      <c r="D3627" s="707" t="s">
        <v>3371</v>
      </c>
      <c r="E3627" s="709">
        <v>10</v>
      </c>
      <c r="F3627" s="707" t="s">
        <v>172</v>
      </c>
      <c r="G3627" s="710" t="s">
        <v>385</v>
      </c>
      <c r="H3627" s="709">
        <v>1</v>
      </c>
      <c r="J3627" s="697"/>
    </row>
    <row r="3628" spans="2:10" x14ac:dyDescent="0.2">
      <c r="B3628" s="707" t="str">
        <f t="shared" si="56"/>
        <v>SAN RAFAEL DE LOS FACUNDOS, CEDRAL</v>
      </c>
      <c r="C3628" s="708">
        <v>44</v>
      </c>
      <c r="D3628" s="707" t="s">
        <v>3372</v>
      </c>
      <c r="E3628" s="709">
        <v>7</v>
      </c>
      <c r="F3628" s="707" t="s">
        <v>157</v>
      </c>
      <c r="G3628" s="710" t="s">
        <v>385</v>
      </c>
      <c r="H3628" s="709">
        <v>1</v>
      </c>
      <c r="J3628" s="697"/>
    </row>
    <row r="3629" spans="2:10" x14ac:dyDescent="0.2">
      <c r="B3629" s="707" t="str">
        <f t="shared" si="56"/>
        <v>SAN RAFAEL DE LOS MARTÍNEZ, VILLA DE ARRIAGA</v>
      </c>
      <c r="C3629" s="708">
        <v>73</v>
      </c>
      <c r="D3629" s="707" t="s">
        <v>3373</v>
      </c>
      <c r="E3629" s="709">
        <v>46</v>
      </c>
      <c r="F3629" s="707" t="s">
        <v>211</v>
      </c>
      <c r="G3629" s="710" t="s">
        <v>385</v>
      </c>
      <c r="H3629" s="709">
        <v>1</v>
      </c>
      <c r="J3629" s="697"/>
    </row>
    <row r="3630" spans="2:10" x14ac:dyDescent="0.2">
      <c r="B3630" s="707" t="str">
        <f t="shared" si="56"/>
        <v>SAN RAFAEL DE LOS NIETOS, GUADALCÁZAR</v>
      </c>
      <c r="C3630" s="708">
        <v>69</v>
      </c>
      <c r="D3630" s="707" t="s">
        <v>3374</v>
      </c>
      <c r="E3630" s="709">
        <v>17</v>
      </c>
      <c r="F3630" s="707" t="s">
        <v>193</v>
      </c>
      <c r="G3630" s="710" t="s">
        <v>385</v>
      </c>
      <c r="H3630" s="709">
        <v>1</v>
      </c>
      <c r="J3630" s="697"/>
    </row>
    <row r="3631" spans="2:10" x14ac:dyDescent="0.2">
      <c r="B3631" s="707" t="str">
        <f t="shared" si="56"/>
        <v>SAN RAFAEL DE SOLÍS, VILLA DE GUADALUPE</v>
      </c>
      <c r="C3631" s="708">
        <v>48</v>
      </c>
      <c r="D3631" s="707" t="s">
        <v>3375</v>
      </c>
      <c r="E3631" s="709">
        <v>47</v>
      </c>
      <c r="F3631" s="707" t="s">
        <v>228</v>
      </c>
      <c r="G3631" s="710" t="s">
        <v>385</v>
      </c>
      <c r="H3631" s="709">
        <v>1</v>
      </c>
      <c r="J3631" s="697"/>
    </row>
    <row r="3632" spans="2:10" x14ac:dyDescent="0.2">
      <c r="B3632" s="707" t="str">
        <f t="shared" si="56"/>
        <v>SAN RAFAEL MATRIZ, CIUDAD DEL MAÍZ</v>
      </c>
      <c r="C3632" s="708">
        <v>90</v>
      </c>
      <c r="D3632" s="707" t="s">
        <v>3376</v>
      </c>
      <c r="E3632" s="709">
        <v>10</v>
      </c>
      <c r="F3632" s="707" t="s">
        <v>172</v>
      </c>
      <c r="G3632" s="710" t="s">
        <v>385</v>
      </c>
      <c r="H3632" s="709">
        <v>1</v>
      </c>
      <c r="J3632" s="697"/>
    </row>
    <row r="3633" spans="2:10" x14ac:dyDescent="0.2">
      <c r="B3633" s="707" t="str">
        <f t="shared" si="56"/>
        <v>SAN RAFAEL NÚMERO DOS, SAN LUIS POTOSÍ</v>
      </c>
      <c r="C3633" s="708">
        <v>366</v>
      </c>
      <c r="D3633" s="707" t="s">
        <v>3377</v>
      </c>
      <c r="E3633" s="709">
        <v>28</v>
      </c>
      <c r="F3633" s="707" t="s">
        <v>239</v>
      </c>
      <c r="G3633" s="710" t="s">
        <v>385</v>
      </c>
      <c r="H3633" s="709">
        <v>1</v>
      </c>
      <c r="J3633" s="697"/>
    </row>
    <row r="3634" spans="2:10" x14ac:dyDescent="0.2">
      <c r="B3634" s="707" t="str">
        <f t="shared" si="56"/>
        <v>SAN RAFAEL TAMÁPATZ, AQUISMÓN</v>
      </c>
      <c r="C3634" s="708">
        <v>30</v>
      </c>
      <c r="D3634" s="707" t="s">
        <v>3378</v>
      </c>
      <c r="E3634" s="709">
        <v>3</v>
      </c>
      <c r="F3634" s="707" t="s">
        <v>146</v>
      </c>
      <c r="G3634" s="710" t="s">
        <v>385</v>
      </c>
      <c r="H3634" s="709">
        <v>1</v>
      </c>
      <c r="J3634" s="697"/>
    </row>
    <row r="3635" spans="2:10" x14ac:dyDescent="0.2">
      <c r="B3635" s="707" t="str">
        <f t="shared" si="56"/>
        <v>SAN RAFAEL TAMPAXAL, AQUISMÓN</v>
      </c>
      <c r="C3635" s="708">
        <v>31</v>
      </c>
      <c r="D3635" s="707" t="s">
        <v>3379</v>
      </c>
      <c r="E3635" s="709">
        <v>3</v>
      </c>
      <c r="F3635" s="707" t="s">
        <v>146</v>
      </c>
      <c r="G3635" s="710" t="s">
        <v>385</v>
      </c>
      <c r="H3635" s="709">
        <v>1</v>
      </c>
      <c r="J3635" s="697"/>
    </row>
    <row r="3636" spans="2:10" x14ac:dyDescent="0.2">
      <c r="B3636" s="707" t="str">
        <f t="shared" si="56"/>
        <v>SAN RAFAEL UNO (EL CAÑÓN), SAN LUIS POTOSÍ</v>
      </c>
      <c r="C3636" s="708">
        <v>380</v>
      </c>
      <c r="D3636" s="707" t="s">
        <v>3380</v>
      </c>
      <c r="E3636" s="709">
        <v>28</v>
      </c>
      <c r="F3636" s="707" t="s">
        <v>239</v>
      </c>
      <c r="G3636" s="710" t="s">
        <v>385</v>
      </c>
      <c r="H3636" s="709">
        <v>1</v>
      </c>
      <c r="J3636" s="697"/>
    </row>
    <row r="3637" spans="2:10" x14ac:dyDescent="0.2">
      <c r="B3637" s="707" t="str">
        <f t="shared" si="56"/>
        <v>SAN RAFAEL, ARMADILLO DE LOS INFANTE</v>
      </c>
      <c r="C3637" s="708">
        <v>51</v>
      </c>
      <c r="D3637" s="707" t="s">
        <v>3381</v>
      </c>
      <c r="E3637" s="709">
        <v>4</v>
      </c>
      <c r="F3637" s="707" t="s">
        <v>148</v>
      </c>
      <c r="G3637" s="710" t="s">
        <v>385</v>
      </c>
      <c r="H3637" s="709">
        <v>1</v>
      </c>
      <c r="J3637" s="697"/>
    </row>
    <row r="3638" spans="2:10" x14ac:dyDescent="0.2">
      <c r="B3638" s="707" t="str">
        <f t="shared" si="56"/>
        <v>SAN RAFAEL, CHARCAS</v>
      </c>
      <c r="C3638" s="708">
        <v>46</v>
      </c>
      <c r="D3638" s="707" t="s">
        <v>3381</v>
      </c>
      <c r="E3638" s="709">
        <v>15</v>
      </c>
      <c r="F3638" s="707" t="s">
        <v>167</v>
      </c>
      <c r="G3638" s="710" t="s">
        <v>385</v>
      </c>
      <c r="H3638" s="709">
        <v>1</v>
      </c>
      <c r="J3638" s="697"/>
    </row>
    <row r="3639" spans="2:10" x14ac:dyDescent="0.2">
      <c r="B3639" s="707" t="str">
        <f t="shared" si="56"/>
        <v>SAN RAFAEL, CIUDAD VALLES</v>
      </c>
      <c r="C3639" s="708">
        <v>462</v>
      </c>
      <c r="D3639" s="707" t="s">
        <v>3381</v>
      </c>
      <c r="E3639" s="709">
        <v>13</v>
      </c>
      <c r="F3639" s="707" t="s">
        <v>181</v>
      </c>
      <c r="G3639" s="710" t="s">
        <v>385</v>
      </c>
      <c r="H3639" s="709">
        <v>1</v>
      </c>
      <c r="J3639" s="697"/>
    </row>
    <row r="3640" spans="2:10" x14ac:dyDescent="0.2">
      <c r="B3640" s="707" t="str">
        <f t="shared" si="56"/>
        <v>SAN RAFAEL, LAGUNILLAS</v>
      </c>
      <c r="C3640" s="708">
        <v>44</v>
      </c>
      <c r="D3640" s="707" t="s">
        <v>3381</v>
      </c>
      <c r="E3640" s="709">
        <v>19</v>
      </c>
      <c r="F3640" s="707" t="s">
        <v>200</v>
      </c>
      <c r="G3640" s="710" t="s">
        <v>385</v>
      </c>
      <c r="H3640" s="709">
        <v>1</v>
      </c>
      <c r="J3640" s="697"/>
    </row>
    <row r="3641" spans="2:10" x14ac:dyDescent="0.2">
      <c r="B3641" s="713" t="str">
        <f t="shared" si="56"/>
        <v>SAN RAFAEL, MATEHUALA</v>
      </c>
      <c r="C3641" s="714">
        <v>88</v>
      </c>
      <c r="D3641" s="713" t="s">
        <v>3381</v>
      </c>
      <c r="E3641" s="715">
        <v>20</v>
      </c>
      <c r="F3641" s="713" t="s">
        <v>170</v>
      </c>
      <c r="G3641" s="716" t="s">
        <v>386</v>
      </c>
      <c r="H3641" s="715">
        <v>2</v>
      </c>
      <c r="J3641" s="697"/>
    </row>
    <row r="3642" spans="2:10" x14ac:dyDescent="0.2">
      <c r="B3642" s="707" t="str">
        <f t="shared" si="56"/>
        <v>SAN RAFAEL, MATLAPA</v>
      </c>
      <c r="C3642" s="708">
        <v>85</v>
      </c>
      <c r="D3642" s="707" t="s">
        <v>3381</v>
      </c>
      <c r="E3642" s="709">
        <v>57</v>
      </c>
      <c r="F3642" s="707" t="s">
        <v>206</v>
      </c>
      <c r="G3642" s="710" t="s">
        <v>385</v>
      </c>
      <c r="H3642" s="709">
        <v>1</v>
      </c>
      <c r="J3642" s="697"/>
    </row>
    <row r="3643" spans="2:10" x14ac:dyDescent="0.2">
      <c r="B3643" s="707" t="str">
        <f t="shared" si="56"/>
        <v>SAN RAFAEL, TIERRA NUEVA</v>
      </c>
      <c r="C3643" s="708">
        <v>110</v>
      </c>
      <c r="D3643" s="707" t="s">
        <v>3381</v>
      </c>
      <c r="E3643" s="709">
        <v>43</v>
      </c>
      <c r="F3643" s="707" t="s">
        <v>293</v>
      </c>
      <c r="G3643" s="710" t="s">
        <v>385</v>
      </c>
      <c r="H3643" s="709">
        <v>1</v>
      </c>
      <c r="J3643" s="697"/>
    </row>
    <row r="3644" spans="2:10" x14ac:dyDescent="0.2">
      <c r="B3644" s="707" t="str">
        <f t="shared" si="56"/>
        <v>SAN RAFAEL, VILLA DE ARISTA</v>
      </c>
      <c r="C3644" s="708">
        <v>47</v>
      </c>
      <c r="D3644" s="707" t="s">
        <v>3381</v>
      </c>
      <c r="E3644" s="709">
        <v>56</v>
      </c>
      <c r="F3644" s="707" t="s">
        <v>308</v>
      </c>
      <c r="G3644" s="710" t="s">
        <v>385</v>
      </c>
      <c r="H3644" s="709">
        <v>1</v>
      </c>
      <c r="J3644" s="697"/>
    </row>
    <row r="3645" spans="2:10" x14ac:dyDescent="0.2">
      <c r="B3645" s="707" t="str">
        <f t="shared" si="56"/>
        <v>SAN RAFAEL, VILLA DE RAMOS</v>
      </c>
      <c r="C3645" s="708">
        <v>36</v>
      </c>
      <c r="D3645" s="707" t="s">
        <v>3381</v>
      </c>
      <c r="E3645" s="709">
        <v>49</v>
      </c>
      <c r="F3645" s="707" t="s">
        <v>216</v>
      </c>
      <c r="G3645" s="710" t="s">
        <v>385</v>
      </c>
      <c r="H3645" s="709">
        <v>1</v>
      </c>
      <c r="J3645" s="697"/>
    </row>
    <row r="3646" spans="2:10" x14ac:dyDescent="0.2">
      <c r="B3646" s="707" t="str">
        <f t="shared" si="56"/>
        <v>SAN RAFAEL, XILITLA</v>
      </c>
      <c r="C3646" s="708">
        <v>67</v>
      </c>
      <c r="D3646" s="707" t="s">
        <v>3381</v>
      </c>
      <c r="E3646" s="709">
        <v>54</v>
      </c>
      <c r="F3646" s="707" t="s">
        <v>326</v>
      </c>
      <c r="G3646" s="710" t="s">
        <v>385</v>
      </c>
      <c r="H3646" s="709">
        <v>1</v>
      </c>
      <c r="J3646" s="697"/>
    </row>
    <row r="3647" spans="2:10" x14ac:dyDescent="0.2">
      <c r="B3647" s="707" t="str">
        <f t="shared" si="56"/>
        <v>SAN RAFAELITO, RIOVERDE</v>
      </c>
      <c r="C3647" s="708">
        <v>84</v>
      </c>
      <c r="D3647" s="707" t="s">
        <v>3382</v>
      </c>
      <c r="E3647" s="709">
        <v>24</v>
      </c>
      <c r="F3647" s="707" t="s">
        <v>175</v>
      </c>
      <c r="G3647" s="710" t="s">
        <v>385</v>
      </c>
      <c r="H3647" s="709">
        <v>1</v>
      </c>
      <c r="J3647" s="697"/>
    </row>
    <row r="3648" spans="2:10" x14ac:dyDescent="0.2">
      <c r="B3648" s="707" t="str">
        <f t="shared" si="56"/>
        <v>SAN RAMÓN (CAMPESTRE), MATEHUALA</v>
      </c>
      <c r="C3648" s="708">
        <v>276</v>
      </c>
      <c r="D3648" s="707" t="s">
        <v>3383</v>
      </c>
      <c r="E3648" s="709">
        <v>20</v>
      </c>
      <c r="F3648" s="707" t="s">
        <v>170</v>
      </c>
      <c r="G3648" s="710" t="s">
        <v>385</v>
      </c>
      <c r="H3648" s="709">
        <v>1</v>
      </c>
      <c r="J3648" s="697"/>
    </row>
    <row r="3649" spans="2:10" x14ac:dyDescent="0.2">
      <c r="B3649" s="707" t="str">
        <f t="shared" si="56"/>
        <v>SAN RAMÓN DE LOS ÁLAMOS, MATEHUALA</v>
      </c>
      <c r="C3649" s="708">
        <v>129</v>
      </c>
      <c r="D3649" s="707" t="s">
        <v>3384</v>
      </c>
      <c r="E3649" s="709">
        <v>20</v>
      </c>
      <c r="F3649" s="707" t="s">
        <v>170</v>
      </c>
      <c r="G3649" s="710" t="s">
        <v>385</v>
      </c>
      <c r="H3649" s="709">
        <v>1</v>
      </c>
      <c r="J3649" s="697"/>
    </row>
    <row r="3650" spans="2:10" x14ac:dyDescent="0.2">
      <c r="B3650" s="707" t="str">
        <f t="shared" si="56"/>
        <v>SAN RAMÓN, LAGUNILLAS</v>
      </c>
      <c r="C3650" s="708">
        <v>45</v>
      </c>
      <c r="D3650" s="707" t="s">
        <v>3385</v>
      </c>
      <c r="E3650" s="709">
        <v>19</v>
      </c>
      <c r="F3650" s="707" t="s">
        <v>200</v>
      </c>
      <c r="G3650" s="710" t="s">
        <v>385</v>
      </c>
      <c r="H3650" s="709">
        <v>1</v>
      </c>
      <c r="J3650" s="697"/>
    </row>
    <row r="3651" spans="2:10" x14ac:dyDescent="0.2">
      <c r="B3651" s="707" t="str">
        <f t="shared" si="56"/>
        <v>SAN RICARDO, VENADO</v>
      </c>
      <c r="C3651" s="708">
        <v>171</v>
      </c>
      <c r="D3651" s="707" t="s">
        <v>3386</v>
      </c>
      <c r="E3651" s="709">
        <v>45</v>
      </c>
      <c r="F3651" s="707" t="s">
        <v>303</v>
      </c>
      <c r="G3651" s="710" t="s">
        <v>385</v>
      </c>
      <c r="H3651" s="709">
        <v>1</v>
      </c>
      <c r="J3651" s="697"/>
    </row>
    <row r="3652" spans="2:10" x14ac:dyDescent="0.2">
      <c r="B3652" s="707" t="str">
        <f t="shared" si="56"/>
        <v>SAN ROQUE, TIERRA NUEVA</v>
      </c>
      <c r="C3652" s="708">
        <v>145</v>
      </c>
      <c r="D3652" s="707" t="s">
        <v>3387</v>
      </c>
      <c r="E3652" s="709">
        <v>43</v>
      </c>
      <c r="F3652" s="707" t="s">
        <v>293</v>
      </c>
      <c r="G3652" s="710" t="s">
        <v>385</v>
      </c>
      <c r="H3652" s="709">
        <v>1</v>
      </c>
      <c r="J3652" s="697"/>
    </row>
    <row r="3653" spans="2:10" x14ac:dyDescent="0.2">
      <c r="B3653" s="707" t="str">
        <f t="shared" si="56"/>
        <v>SAN SABINO, VENADO</v>
      </c>
      <c r="C3653" s="708">
        <v>57</v>
      </c>
      <c r="D3653" s="707" t="s">
        <v>3388</v>
      </c>
      <c r="E3653" s="709">
        <v>45</v>
      </c>
      <c r="F3653" s="707" t="s">
        <v>303</v>
      </c>
      <c r="G3653" s="710" t="s">
        <v>385</v>
      </c>
      <c r="H3653" s="709">
        <v>1</v>
      </c>
      <c r="J3653" s="697"/>
    </row>
    <row r="3654" spans="2:10" x14ac:dyDescent="0.2">
      <c r="B3654" s="707" t="str">
        <f t="shared" ref="B3654:B3717" si="57">CONCATENATE(D3654,","," ",F3654)</f>
        <v>SAN SALVADOR, AHUALULCO</v>
      </c>
      <c r="C3654" s="708">
        <v>39</v>
      </c>
      <c r="D3654" s="707" t="s">
        <v>3389</v>
      </c>
      <c r="E3654" s="709">
        <v>1</v>
      </c>
      <c r="F3654" s="707" t="s">
        <v>202</v>
      </c>
      <c r="G3654" s="710" t="s">
        <v>385</v>
      </c>
      <c r="H3654" s="709">
        <v>1</v>
      </c>
      <c r="J3654" s="697"/>
    </row>
    <row r="3655" spans="2:10" x14ac:dyDescent="0.2">
      <c r="B3655" s="707" t="str">
        <f t="shared" si="57"/>
        <v>SAN SALVADOR, MEXQUITIC DE CARMONA</v>
      </c>
      <c r="C3655" s="708">
        <v>104</v>
      </c>
      <c r="D3655" s="707" t="s">
        <v>3389</v>
      </c>
      <c r="E3655" s="709">
        <v>21</v>
      </c>
      <c r="F3655" s="707" t="s">
        <v>209</v>
      </c>
      <c r="G3655" s="710" t="s">
        <v>385</v>
      </c>
      <c r="H3655" s="709">
        <v>1</v>
      </c>
      <c r="J3655" s="697"/>
    </row>
    <row r="3656" spans="2:10" x14ac:dyDescent="0.2">
      <c r="B3656" s="707" t="str">
        <f t="shared" si="57"/>
        <v>SAN SEBASTIÁN, RIOVERDE</v>
      </c>
      <c r="C3656" s="708">
        <v>85</v>
      </c>
      <c r="D3656" s="707" t="s">
        <v>3390</v>
      </c>
      <c r="E3656" s="709">
        <v>24</v>
      </c>
      <c r="F3656" s="707" t="s">
        <v>175</v>
      </c>
      <c r="G3656" s="710" t="s">
        <v>385</v>
      </c>
      <c r="H3656" s="709">
        <v>1</v>
      </c>
      <c r="J3656" s="697"/>
    </row>
    <row r="3657" spans="2:10" x14ac:dyDescent="0.2">
      <c r="B3657" s="707" t="str">
        <f t="shared" si="57"/>
        <v>SAN SEBASTIÁN, SAN LUIS POTOSÍ</v>
      </c>
      <c r="C3657" s="708">
        <v>280</v>
      </c>
      <c r="D3657" s="707" t="s">
        <v>3390</v>
      </c>
      <c r="E3657" s="709">
        <v>28</v>
      </c>
      <c r="F3657" s="707" t="s">
        <v>239</v>
      </c>
      <c r="G3657" s="710" t="s">
        <v>385</v>
      </c>
      <c r="H3657" s="709">
        <v>1</v>
      </c>
      <c r="J3657" s="697"/>
    </row>
    <row r="3658" spans="2:10" x14ac:dyDescent="0.2">
      <c r="B3658" s="707" t="str">
        <f t="shared" si="57"/>
        <v>SAN SEBASTIÁN, TAMAZUNCHALE</v>
      </c>
      <c r="C3658" s="708">
        <v>20</v>
      </c>
      <c r="D3658" s="707" t="s">
        <v>3390</v>
      </c>
      <c r="E3658" s="709">
        <v>37</v>
      </c>
      <c r="F3658" s="707" t="s">
        <v>262</v>
      </c>
      <c r="G3658" s="710" t="s">
        <v>385</v>
      </c>
      <c r="H3658" s="709">
        <v>1</v>
      </c>
      <c r="J3658" s="697"/>
    </row>
    <row r="3659" spans="2:10" x14ac:dyDescent="0.2">
      <c r="B3659" s="707" t="str">
        <f t="shared" si="57"/>
        <v>SAN SEBASTIÁN, VENADO</v>
      </c>
      <c r="C3659" s="708">
        <v>107</v>
      </c>
      <c r="D3659" s="707" t="s">
        <v>3390</v>
      </c>
      <c r="E3659" s="709">
        <v>45</v>
      </c>
      <c r="F3659" s="707" t="s">
        <v>303</v>
      </c>
      <c r="G3659" s="710" t="s">
        <v>385</v>
      </c>
      <c r="H3659" s="709">
        <v>1</v>
      </c>
      <c r="J3659" s="697"/>
    </row>
    <row r="3660" spans="2:10" x14ac:dyDescent="0.2">
      <c r="B3660" s="707" t="str">
        <f t="shared" si="57"/>
        <v>SAN TADEO, SALINAS</v>
      </c>
      <c r="C3660" s="708">
        <v>34</v>
      </c>
      <c r="D3660" s="707" t="s">
        <v>3391</v>
      </c>
      <c r="E3660" s="709">
        <v>25</v>
      </c>
      <c r="F3660" s="707" t="s">
        <v>165</v>
      </c>
      <c r="G3660" s="710" t="s">
        <v>385</v>
      </c>
      <c r="H3660" s="709">
        <v>1</v>
      </c>
      <c r="J3660" s="697"/>
    </row>
    <row r="3661" spans="2:10" x14ac:dyDescent="0.2">
      <c r="B3661" s="707" t="str">
        <f t="shared" si="57"/>
        <v>SAN TADEO, SALINAS</v>
      </c>
      <c r="C3661" s="708">
        <v>140</v>
      </c>
      <c r="D3661" s="707" t="s">
        <v>3391</v>
      </c>
      <c r="E3661" s="709">
        <v>25</v>
      </c>
      <c r="F3661" s="707" t="s">
        <v>165</v>
      </c>
      <c r="G3661" s="710" t="s">
        <v>385</v>
      </c>
      <c r="H3661" s="709">
        <v>1</v>
      </c>
      <c r="J3661" s="697"/>
    </row>
    <row r="3662" spans="2:10" x14ac:dyDescent="0.2">
      <c r="B3662" s="707" t="str">
        <f t="shared" si="57"/>
        <v>SAN VICENTE BANDERILLAS, SANTO DOMINGO</v>
      </c>
      <c r="C3662" s="708">
        <v>31</v>
      </c>
      <c r="D3662" s="707" t="s">
        <v>3392</v>
      </c>
      <c r="E3662" s="709">
        <v>33</v>
      </c>
      <c r="F3662" s="707" t="s">
        <v>220</v>
      </c>
      <c r="G3662" s="710" t="s">
        <v>385</v>
      </c>
      <c r="H3662" s="709">
        <v>1</v>
      </c>
      <c r="J3662" s="697"/>
    </row>
    <row r="3663" spans="2:10" x14ac:dyDescent="0.2">
      <c r="B3663" s="707" t="str">
        <f t="shared" si="57"/>
        <v>SAN VICENTE DE LA CRUZ, VILLA JUÁREZ</v>
      </c>
      <c r="C3663" s="708">
        <v>22</v>
      </c>
      <c r="D3663" s="707" t="s">
        <v>3393</v>
      </c>
      <c r="E3663" s="709">
        <v>52</v>
      </c>
      <c r="F3663" s="707" t="s">
        <v>324</v>
      </c>
      <c r="G3663" s="710" t="s">
        <v>385</v>
      </c>
      <c r="H3663" s="709">
        <v>1</v>
      </c>
      <c r="J3663" s="697"/>
    </row>
    <row r="3664" spans="2:10" x14ac:dyDescent="0.2">
      <c r="B3664" s="713" t="str">
        <f t="shared" si="57"/>
        <v>SAN VICENTE TANCUAYALAB, SAN VICENTE TANCUAYALAB</v>
      </c>
      <c r="C3664" s="714">
        <v>1</v>
      </c>
      <c r="D3664" s="713" t="s">
        <v>250</v>
      </c>
      <c r="E3664" s="715">
        <v>34</v>
      </c>
      <c r="F3664" s="713" t="s">
        <v>250</v>
      </c>
      <c r="G3664" s="716" t="s">
        <v>386</v>
      </c>
      <c r="H3664" s="715">
        <v>2</v>
      </c>
      <c r="J3664" s="697"/>
    </row>
    <row r="3665" spans="2:10" x14ac:dyDescent="0.2">
      <c r="B3665" s="707" t="str">
        <f t="shared" si="57"/>
        <v>SAN VICENTE, MATEHUALA</v>
      </c>
      <c r="C3665" s="708">
        <v>98</v>
      </c>
      <c r="D3665" s="707" t="s">
        <v>3394</v>
      </c>
      <c r="E3665" s="709">
        <v>20</v>
      </c>
      <c r="F3665" s="707" t="s">
        <v>170</v>
      </c>
      <c r="G3665" s="710" t="s">
        <v>385</v>
      </c>
      <c r="H3665" s="709">
        <v>1</v>
      </c>
      <c r="J3665" s="697"/>
    </row>
    <row r="3666" spans="2:10" x14ac:dyDescent="0.2">
      <c r="B3666" s="707" t="str">
        <f t="shared" si="57"/>
        <v>SAN VICENTE, MOCTEZUMA</v>
      </c>
      <c r="C3666" s="708">
        <v>62</v>
      </c>
      <c r="D3666" s="707" t="s">
        <v>3394</v>
      </c>
      <c r="E3666" s="709">
        <v>22</v>
      </c>
      <c r="F3666" s="707" t="s">
        <v>213</v>
      </c>
      <c r="G3666" s="710" t="s">
        <v>385</v>
      </c>
      <c r="H3666" s="709">
        <v>1</v>
      </c>
      <c r="J3666" s="697"/>
    </row>
    <row r="3667" spans="2:10" x14ac:dyDescent="0.2">
      <c r="B3667" s="707" t="str">
        <f t="shared" si="57"/>
        <v>SAN VICENTE, RIOVERDE</v>
      </c>
      <c r="C3667" s="708">
        <v>89</v>
      </c>
      <c r="D3667" s="707" t="s">
        <v>3394</v>
      </c>
      <c r="E3667" s="709">
        <v>24</v>
      </c>
      <c r="F3667" s="707" t="s">
        <v>175</v>
      </c>
      <c r="G3667" s="710" t="s">
        <v>385</v>
      </c>
      <c r="H3667" s="709">
        <v>1</v>
      </c>
      <c r="J3667" s="697"/>
    </row>
    <row r="3668" spans="2:10" x14ac:dyDescent="0.2">
      <c r="B3668" s="707" t="str">
        <f t="shared" si="57"/>
        <v>SAN VICENTE, SALINAS</v>
      </c>
      <c r="C3668" s="708">
        <v>36</v>
      </c>
      <c r="D3668" s="707" t="s">
        <v>3394</v>
      </c>
      <c r="E3668" s="709">
        <v>25</v>
      </c>
      <c r="F3668" s="707" t="s">
        <v>165</v>
      </c>
      <c r="G3668" s="710" t="s">
        <v>385</v>
      </c>
      <c r="H3668" s="709">
        <v>1</v>
      </c>
      <c r="J3668" s="697"/>
    </row>
    <row r="3669" spans="2:10" x14ac:dyDescent="0.2">
      <c r="B3669" s="707" t="str">
        <f t="shared" si="57"/>
        <v>SAN VICENTE, VANEGAS</v>
      </c>
      <c r="C3669" s="708">
        <v>21</v>
      </c>
      <c r="D3669" s="707" t="s">
        <v>3394</v>
      </c>
      <c r="E3669" s="709">
        <v>44</v>
      </c>
      <c r="F3669" s="707" t="s">
        <v>298</v>
      </c>
      <c r="G3669" s="710" t="s">
        <v>385</v>
      </c>
      <c r="H3669" s="709">
        <v>1</v>
      </c>
      <c r="J3669" s="697"/>
    </row>
    <row r="3670" spans="2:10" x14ac:dyDescent="0.2">
      <c r="B3670" s="707" t="str">
        <f t="shared" si="57"/>
        <v>SANGUIJUELA, RIOVERDE</v>
      </c>
      <c r="C3670" s="708">
        <v>77</v>
      </c>
      <c r="D3670" s="707" t="s">
        <v>3395</v>
      </c>
      <c r="E3670" s="709">
        <v>24</v>
      </c>
      <c r="F3670" s="707" t="s">
        <v>175</v>
      </c>
      <c r="G3670" s="710" t="s">
        <v>385</v>
      </c>
      <c r="H3670" s="709">
        <v>1</v>
      </c>
      <c r="J3670" s="697"/>
    </row>
    <row r="3671" spans="2:10" x14ac:dyDescent="0.2">
      <c r="B3671" s="707" t="str">
        <f t="shared" si="57"/>
        <v>SANJUANITA, AQUISMÓN</v>
      </c>
      <c r="C3671" s="708">
        <v>226</v>
      </c>
      <c r="D3671" s="707" t="s">
        <v>3396</v>
      </c>
      <c r="E3671" s="709">
        <v>3</v>
      </c>
      <c r="F3671" s="707" t="s">
        <v>146</v>
      </c>
      <c r="G3671" s="710" t="s">
        <v>385</v>
      </c>
      <c r="H3671" s="709">
        <v>1</v>
      </c>
      <c r="J3671" s="697"/>
    </row>
    <row r="3672" spans="2:10" x14ac:dyDescent="0.2">
      <c r="B3672" s="707" t="str">
        <f t="shared" si="57"/>
        <v>SANTA ANA (LOS CONES), VILLA DE ARRIAGA</v>
      </c>
      <c r="C3672" s="708">
        <v>109</v>
      </c>
      <c r="D3672" s="707" t="s">
        <v>3397</v>
      </c>
      <c r="E3672" s="709">
        <v>46</v>
      </c>
      <c r="F3672" s="707" t="s">
        <v>211</v>
      </c>
      <c r="G3672" s="710" t="s">
        <v>385</v>
      </c>
      <c r="H3672" s="709">
        <v>1</v>
      </c>
      <c r="J3672" s="697"/>
    </row>
    <row r="3673" spans="2:10" x14ac:dyDescent="0.2">
      <c r="B3673" s="713" t="str">
        <f t="shared" si="57"/>
        <v>SANTA ANA DE ARRIBA, MATEHUALA</v>
      </c>
      <c r="C3673" s="714">
        <v>90</v>
      </c>
      <c r="D3673" s="713" t="s">
        <v>3398</v>
      </c>
      <c r="E3673" s="715">
        <v>20</v>
      </c>
      <c r="F3673" s="713" t="s">
        <v>170</v>
      </c>
      <c r="G3673" s="716" t="s">
        <v>386</v>
      </c>
      <c r="H3673" s="715">
        <v>2</v>
      </c>
      <c r="J3673" s="697"/>
    </row>
    <row r="3674" spans="2:10" x14ac:dyDescent="0.2">
      <c r="B3674" s="707" t="str">
        <f t="shared" si="57"/>
        <v>SANTA ANA DE ZARAGOZA, CHARCAS</v>
      </c>
      <c r="C3674" s="708">
        <v>47</v>
      </c>
      <c r="D3674" s="707" t="s">
        <v>3399</v>
      </c>
      <c r="E3674" s="709">
        <v>15</v>
      </c>
      <c r="F3674" s="707" t="s">
        <v>167</v>
      </c>
      <c r="G3674" s="710" t="s">
        <v>385</v>
      </c>
      <c r="H3674" s="709">
        <v>1</v>
      </c>
      <c r="J3674" s="697"/>
    </row>
    <row r="3675" spans="2:10" x14ac:dyDescent="0.2">
      <c r="B3675" s="707" t="str">
        <f t="shared" si="57"/>
        <v>SANTA ANA, CIUDAD FERNÁNDEZ</v>
      </c>
      <c r="C3675" s="708">
        <v>127</v>
      </c>
      <c r="D3675" s="707" t="s">
        <v>3400</v>
      </c>
      <c r="E3675" s="709">
        <v>11</v>
      </c>
      <c r="F3675" s="707" t="s">
        <v>177</v>
      </c>
      <c r="G3675" s="710" t="s">
        <v>385</v>
      </c>
      <c r="H3675" s="709">
        <v>1</v>
      </c>
      <c r="J3675" s="697"/>
    </row>
    <row r="3676" spans="2:10" x14ac:dyDescent="0.2">
      <c r="B3676" s="707" t="str">
        <f t="shared" si="57"/>
        <v>SANTA ANA, VILLA DE RAMOS</v>
      </c>
      <c r="C3676" s="708">
        <v>59</v>
      </c>
      <c r="D3676" s="707" t="s">
        <v>3400</v>
      </c>
      <c r="E3676" s="709">
        <v>49</v>
      </c>
      <c r="F3676" s="707" t="s">
        <v>216</v>
      </c>
      <c r="G3676" s="710" t="s">
        <v>385</v>
      </c>
      <c r="H3676" s="709">
        <v>1</v>
      </c>
      <c r="J3676" s="697"/>
    </row>
    <row r="3677" spans="2:10" x14ac:dyDescent="0.2">
      <c r="B3677" s="707" t="str">
        <f t="shared" si="57"/>
        <v>SANTA ANITA DOS, AQUISMÓN</v>
      </c>
      <c r="C3677" s="708">
        <v>61</v>
      </c>
      <c r="D3677" s="707" t="s">
        <v>3401</v>
      </c>
      <c r="E3677" s="709">
        <v>3</v>
      </c>
      <c r="F3677" s="707" t="s">
        <v>146</v>
      </c>
      <c r="G3677" s="710" t="s">
        <v>385</v>
      </c>
      <c r="H3677" s="709">
        <v>1</v>
      </c>
      <c r="J3677" s="697"/>
    </row>
    <row r="3678" spans="2:10" x14ac:dyDescent="0.2">
      <c r="B3678" s="707" t="str">
        <f t="shared" si="57"/>
        <v>SANTA ANITA, AQUISMÓN</v>
      </c>
      <c r="C3678" s="708">
        <v>32</v>
      </c>
      <c r="D3678" s="707" t="s">
        <v>3402</v>
      </c>
      <c r="E3678" s="709">
        <v>3</v>
      </c>
      <c r="F3678" s="707" t="s">
        <v>146</v>
      </c>
      <c r="G3678" s="710" t="s">
        <v>385</v>
      </c>
      <c r="H3678" s="709">
        <v>1</v>
      </c>
      <c r="J3678" s="697"/>
    </row>
    <row r="3679" spans="2:10" x14ac:dyDescent="0.2">
      <c r="B3679" s="713" t="str">
        <f t="shared" si="57"/>
        <v>SANTA ANITA, TAMPAMOLÓN CORONA</v>
      </c>
      <c r="C3679" s="714">
        <v>84</v>
      </c>
      <c r="D3679" s="713" t="s">
        <v>3402</v>
      </c>
      <c r="E3679" s="715">
        <v>39</v>
      </c>
      <c r="F3679" s="713" t="s">
        <v>276</v>
      </c>
      <c r="G3679" s="716" t="s">
        <v>386</v>
      </c>
      <c r="H3679" s="715">
        <v>2</v>
      </c>
      <c r="J3679" s="697"/>
    </row>
    <row r="3680" spans="2:10" x14ac:dyDescent="0.2">
      <c r="B3680" s="707" t="str">
        <f t="shared" si="57"/>
        <v>SANTA ANITA, XILITLA</v>
      </c>
      <c r="C3680" s="708">
        <v>166</v>
      </c>
      <c r="D3680" s="707" t="s">
        <v>3402</v>
      </c>
      <c r="E3680" s="709">
        <v>54</v>
      </c>
      <c r="F3680" s="707" t="s">
        <v>326</v>
      </c>
      <c r="G3680" s="710" t="s">
        <v>385</v>
      </c>
      <c r="H3680" s="709">
        <v>1</v>
      </c>
      <c r="J3680" s="697"/>
    </row>
    <row r="3681" spans="2:10" x14ac:dyDescent="0.2">
      <c r="B3681" s="707" t="str">
        <f t="shared" si="57"/>
        <v>SANTA BÁRBARA, AQUISMÓN</v>
      </c>
      <c r="C3681" s="708">
        <v>33</v>
      </c>
      <c r="D3681" s="707" t="s">
        <v>3403</v>
      </c>
      <c r="E3681" s="709">
        <v>3</v>
      </c>
      <c r="F3681" s="707" t="s">
        <v>146</v>
      </c>
      <c r="G3681" s="710" t="s">
        <v>385</v>
      </c>
      <c r="H3681" s="709">
        <v>1</v>
      </c>
      <c r="J3681" s="697"/>
    </row>
    <row r="3682" spans="2:10" x14ac:dyDescent="0.2">
      <c r="B3682" s="713" t="str">
        <f t="shared" si="57"/>
        <v>SANTA BÁRBARA, MATEHUALA</v>
      </c>
      <c r="C3682" s="714">
        <v>302</v>
      </c>
      <c r="D3682" s="713" t="s">
        <v>3403</v>
      </c>
      <c r="E3682" s="715">
        <v>20</v>
      </c>
      <c r="F3682" s="713" t="s">
        <v>170</v>
      </c>
      <c r="G3682" s="716" t="s">
        <v>387</v>
      </c>
      <c r="H3682" s="715">
        <v>3</v>
      </c>
      <c r="J3682" s="697"/>
    </row>
    <row r="3683" spans="2:10" x14ac:dyDescent="0.2">
      <c r="B3683" s="707" t="str">
        <f t="shared" si="57"/>
        <v>SANTA BRÍGIDA, MATEHUALA</v>
      </c>
      <c r="C3683" s="708">
        <v>92</v>
      </c>
      <c r="D3683" s="707" t="s">
        <v>3404</v>
      </c>
      <c r="E3683" s="709">
        <v>20</v>
      </c>
      <c r="F3683" s="707" t="s">
        <v>170</v>
      </c>
      <c r="G3683" s="710" t="s">
        <v>385</v>
      </c>
      <c r="H3683" s="709">
        <v>1</v>
      </c>
      <c r="J3683" s="697"/>
    </row>
    <row r="3684" spans="2:10" x14ac:dyDescent="0.2">
      <c r="B3684" s="713" t="str">
        <f t="shared" si="57"/>
        <v>SANTA CATALINA, TAMAZUNCHALE</v>
      </c>
      <c r="C3684" s="714">
        <v>226</v>
      </c>
      <c r="D3684" s="713" t="s">
        <v>3405</v>
      </c>
      <c r="E3684" s="715">
        <v>37</v>
      </c>
      <c r="F3684" s="713" t="s">
        <v>262</v>
      </c>
      <c r="G3684" s="716" t="s">
        <v>386</v>
      </c>
      <c r="H3684" s="715">
        <v>2</v>
      </c>
      <c r="J3684" s="697"/>
    </row>
    <row r="3685" spans="2:10" x14ac:dyDescent="0.2">
      <c r="B3685" s="707" t="str">
        <f t="shared" si="57"/>
        <v>SANTA CATARINA, MOCTEZUMA</v>
      </c>
      <c r="C3685" s="708">
        <v>57</v>
      </c>
      <c r="D3685" s="707" t="s">
        <v>254</v>
      </c>
      <c r="E3685" s="709">
        <v>22</v>
      </c>
      <c r="F3685" s="707" t="s">
        <v>213</v>
      </c>
      <c r="G3685" s="710" t="s">
        <v>385</v>
      </c>
      <c r="H3685" s="709">
        <v>1</v>
      </c>
      <c r="J3685" s="697"/>
    </row>
    <row r="3686" spans="2:10" x14ac:dyDescent="0.2">
      <c r="B3686" s="707" t="str">
        <f t="shared" si="57"/>
        <v>SANTA CATARINA, SAN NICOLÁS TOLENTINO</v>
      </c>
      <c r="C3686" s="708">
        <v>45</v>
      </c>
      <c r="D3686" s="707" t="s">
        <v>254</v>
      </c>
      <c r="E3686" s="709">
        <v>30</v>
      </c>
      <c r="F3686" s="707" t="s">
        <v>246</v>
      </c>
      <c r="G3686" s="710" t="s">
        <v>385</v>
      </c>
      <c r="H3686" s="709">
        <v>1</v>
      </c>
      <c r="J3686" s="697"/>
    </row>
    <row r="3687" spans="2:10" x14ac:dyDescent="0.2">
      <c r="B3687" s="707" t="str">
        <f t="shared" si="57"/>
        <v>SANTA CATARINA, SANTA CATARINA</v>
      </c>
      <c r="C3687" s="708">
        <v>1</v>
      </c>
      <c r="D3687" s="707" t="s">
        <v>254</v>
      </c>
      <c r="E3687" s="709">
        <v>31</v>
      </c>
      <c r="F3687" s="707" t="s">
        <v>254</v>
      </c>
      <c r="G3687" s="710" t="s">
        <v>385</v>
      </c>
      <c r="H3687" s="709">
        <v>1</v>
      </c>
      <c r="J3687" s="697"/>
    </row>
    <row r="3688" spans="2:10" x14ac:dyDescent="0.2">
      <c r="B3688" s="707" t="str">
        <f t="shared" si="57"/>
        <v>SANTA CLARA DE LOS BORDOS, VILLA DE ARRIAGA</v>
      </c>
      <c r="C3688" s="708">
        <v>74</v>
      </c>
      <c r="D3688" s="707" t="s">
        <v>3406</v>
      </c>
      <c r="E3688" s="709">
        <v>46</v>
      </c>
      <c r="F3688" s="707" t="s">
        <v>211</v>
      </c>
      <c r="G3688" s="710" t="s">
        <v>385</v>
      </c>
      <c r="H3688" s="709">
        <v>1</v>
      </c>
      <c r="J3688" s="697"/>
    </row>
    <row r="3689" spans="2:10" x14ac:dyDescent="0.2">
      <c r="B3689" s="707" t="str">
        <f t="shared" si="57"/>
        <v>SANTA CLARA, SANTO DOMINGO</v>
      </c>
      <c r="C3689" s="708">
        <v>28</v>
      </c>
      <c r="D3689" s="707" t="s">
        <v>3407</v>
      </c>
      <c r="E3689" s="709">
        <v>33</v>
      </c>
      <c r="F3689" s="707" t="s">
        <v>220</v>
      </c>
      <c r="G3689" s="710" t="s">
        <v>385</v>
      </c>
      <c r="H3689" s="709">
        <v>1</v>
      </c>
      <c r="J3689" s="697"/>
    </row>
    <row r="3690" spans="2:10" x14ac:dyDescent="0.2">
      <c r="B3690" s="707" t="str">
        <f t="shared" si="57"/>
        <v>SANTA CRUZ DE CARRETAS, CATORCE</v>
      </c>
      <c r="C3690" s="708">
        <v>49</v>
      </c>
      <c r="D3690" s="707" t="s">
        <v>3408</v>
      </c>
      <c r="E3690" s="709">
        <v>6</v>
      </c>
      <c r="F3690" s="707" t="s">
        <v>580</v>
      </c>
      <c r="G3690" s="710" t="s">
        <v>385</v>
      </c>
      <c r="H3690" s="709">
        <v>1</v>
      </c>
      <c r="J3690" s="697"/>
    </row>
    <row r="3691" spans="2:10" x14ac:dyDescent="0.2">
      <c r="B3691" s="707" t="str">
        <f t="shared" si="57"/>
        <v>SANTA CRUZ DEL MOGOTE, CATORCE</v>
      </c>
      <c r="C3691" s="708">
        <v>50</v>
      </c>
      <c r="D3691" s="707" t="s">
        <v>3409</v>
      </c>
      <c r="E3691" s="709">
        <v>6</v>
      </c>
      <c r="F3691" s="707" t="s">
        <v>580</v>
      </c>
      <c r="G3691" s="710" t="s">
        <v>385</v>
      </c>
      <c r="H3691" s="709">
        <v>1</v>
      </c>
      <c r="J3691" s="697"/>
    </row>
    <row r="3692" spans="2:10" x14ac:dyDescent="0.2">
      <c r="B3692" s="707" t="str">
        <f t="shared" si="57"/>
        <v>SANTA CRUZ, AQUISMÓN</v>
      </c>
      <c r="C3692" s="708">
        <v>34</v>
      </c>
      <c r="D3692" s="707" t="s">
        <v>3410</v>
      </c>
      <c r="E3692" s="709">
        <v>3</v>
      </c>
      <c r="F3692" s="707" t="s">
        <v>146</v>
      </c>
      <c r="G3692" s="710" t="s">
        <v>385</v>
      </c>
      <c r="H3692" s="709">
        <v>1</v>
      </c>
      <c r="J3692" s="697"/>
    </row>
    <row r="3693" spans="2:10" x14ac:dyDescent="0.2">
      <c r="B3693" s="707" t="str">
        <f t="shared" si="57"/>
        <v>SANTA CRUZ, CHARCAS</v>
      </c>
      <c r="C3693" s="708">
        <v>261</v>
      </c>
      <c r="D3693" s="707" t="s">
        <v>3410</v>
      </c>
      <c r="E3693" s="709">
        <v>15</v>
      </c>
      <c r="F3693" s="707" t="s">
        <v>167</v>
      </c>
      <c r="G3693" s="710" t="s">
        <v>385</v>
      </c>
      <c r="H3693" s="709">
        <v>1</v>
      </c>
      <c r="J3693" s="697"/>
    </row>
    <row r="3694" spans="2:10" x14ac:dyDescent="0.2">
      <c r="B3694" s="713" t="str">
        <f t="shared" si="57"/>
        <v>SANTA CRUZ, MATEHUALA</v>
      </c>
      <c r="C3694" s="714">
        <v>93</v>
      </c>
      <c r="D3694" s="713" t="s">
        <v>3410</v>
      </c>
      <c r="E3694" s="715">
        <v>20</v>
      </c>
      <c r="F3694" s="713" t="s">
        <v>170</v>
      </c>
      <c r="G3694" s="716" t="s">
        <v>386</v>
      </c>
      <c r="H3694" s="715">
        <v>2</v>
      </c>
      <c r="J3694" s="697"/>
    </row>
    <row r="3695" spans="2:10" x14ac:dyDescent="0.2">
      <c r="B3695" s="707" t="str">
        <f t="shared" si="57"/>
        <v>SANTA EFIGENIA, SANTO DOMINGO</v>
      </c>
      <c r="C3695" s="708">
        <v>29</v>
      </c>
      <c r="D3695" s="707" t="s">
        <v>3411</v>
      </c>
      <c r="E3695" s="709">
        <v>33</v>
      </c>
      <c r="F3695" s="707" t="s">
        <v>220</v>
      </c>
      <c r="G3695" s="710" t="s">
        <v>385</v>
      </c>
      <c r="H3695" s="709">
        <v>1</v>
      </c>
      <c r="J3695" s="697"/>
    </row>
    <row r="3696" spans="2:10" x14ac:dyDescent="0.2">
      <c r="B3696" s="707" t="str">
        <f t="shared" si="57"/>
        <v>SANTA ELENA (EL RETACHO), TAMASOPO</v>
      </c>
      <c r="C3696" s="708">
        <v>59</v>
      </c>
      <c r="D3696" s="707" t="s">
        <v>3412</v>
      </c>
      <c r="E3696" s="709">
        <v>36</v>
      </c>
      <c r="F3696" s="707" t="s">
        <v>259</v>
      </c>
      <c r="G3696" s="710" t="s">
        <v>385</v>
      </c>
      <c r="H3696" s="709">
        <v>1</v>
      </c>
      <c r="J3696" s="697"/>
    </row>
    <row r="3697" spans="2:10" x14ac:dyDescent="0.2">
      <c r="B3697" s="707" t="str">
        <f t="shared" si="57"/>
        <v>SANTA ELENA DE ABAJO, MATEHUALA</v>
      </c>
      <c r="C3697" s="708">
        <v>209</v>
      </c>
      <c r="D3697" s="707" t="s">
        <v>3413</v>
      </c>
      <c r="E3697" s="709">
        <v>20</v>
      </c>
      <c r="F3697" s="707" t="s">
        <v>170</v>
      </c>
      <c r="G3697" s="710" t="s">
        <v>385</v>
      </c>
      <c r="H3697" s="709">
        <v>1</v>
      </c>
      <c r="J3697" s="697"/>
    </row>
    <row r="3698" spans="2:10" x14ac:dyDescent="0.2">
      <c r="B3698" s="707" t="str">
        <f t="shared" si="57"/>
        <v>SANTA ELENA, SALINAS</v>
      </c>
      <c r="C3698" s="708">
        <v>59</v>
      </c>
      <c r="D3698" s="707" t="s">
        <v>3414</v>
      </c>
      <c r="E3698" s="709">
        <v>25</v>
      </c>
      <c r="F3698" s="707" t="s">
        <v>165</v>
      </c>
      <c r="G3698" s="710" t="s">
        <v>385</v>
      </c>
      <c r="H3698" s="709">
        <v>1</v>
      </c>
      <c r="J3698" s="697"/>
    </row>
    <row r="3699" spans="2:10" x14ac:dyDescent="0.2">
      <c r="B3699" s="707" t="str">
        <f t="shared" si="57"/>
        <v>SANTA ELENA, SANTA CATARINA</v>
      </c>
      <c r="C3699" s="708">
        <v>67</v>
      </c>
      <c r="D3699" s="707" t="s">
        <v>3414</v>
      </c>
      <c r="E3699" s="709">
        <v>31</v>
      </c>
      <c r="F3699" s="707" t="s">
        <v>254</v>
      </c>
      <c r="G3699" s="710" t="s">
        <v>385</v>
      </c>
      <c r="H3699" s="709">
        <v>1</v>
      </c>
      <c r="J3699" s="697"/>
    </row>
    <row r="3700" spans="2:10" x14ac:dyDescent="0.2">
      <c r="B3700" s="707" t="str">
        <f t="shared" si="57"/>
        <v>SANTA ELENA, TANLAJÁS</v>
      </c>
      <c r="C3700" s="708">
        <v>33</v>
      </c>
      <c r="D3700" s="707" t="s">
        <v>3414</v>
      </c>
      <c r="E3700" s="709">
        <v>41</v>
      </c>
      <c r="F3700" s="707" t="s">
        <v>285</v>
      </c>
      <c r="G3700" s="710" t="s">
        <v>385</v>
      </c>
      <c r="H3700" s="709">
        <v>1</v>
      </c>
      <c r="J3700" s="697"/>
    </row>
    <row r="3701" spans="2:10" x14ac:dyDescent="0.2">
      <c r="B3701" s="707" t="str">
        <f t="shared" si="57"/>
        <v>SANTA FE TEXACAL (CENTRO URBANO), AXTLA DE TERRAZAS</v>
      </c>
      <c r="C3701" s="708">
        <v>49</v>
      </c>
      <c r="D3701" s="707" t="s">
        <v>3415</v>
      </c>
      <c r="E3701" s="709">
        <v>53</v>
      </c>
      <c r="F3701" s="707" t="s">
        <v>150</v>
      </c>
      <c r="G3701" s="710" t="s">
        <v>385</v>
      </c>
      <c r="H3701" s="709">
        <v>1</v>
      </c>
      <c r="J3701" s="697"/>
    </row>
    <row r="3702" spans="2:10" x14ac:dyDescent="0.2">
      <c r="B3702" s="707" t="str">
        <f t="shared" si="57"/>
        <v>SANTA FE, MOCTEZUMA</v>
      </c>
      <c r="C3702" s="708">
        <v>58</v>
      </c>
      <c r="D3702" s="707" t="s">
        <v>3416</v>
      </c>
      <c r="E3702" s="709">
        <v>22</v>
      </c>
      <c r="F3702" s="707" t="s">
        <v>213</v>
      </c>
      <c r="G3702" s="710" t="s">
        <v>385</v>
      </c>
      <c r="H3702" s="709">
        <v>1</v>
      </c>
      <c r="J3702" s="697"/>
    </row>
    <row r="3703" spans="2:10" x14ac:dyDescent="0.2">
      <c r="B3703" s="707" t="str">
        <f t="shared" si="57"/>
        <v>SANTA FE, SANTA MARÍA DEL RÍO</v>
      </c>
      <c r="C3703" s="708">
        <v>257</v>
      </c>
      <c r="D3703" s="707" t="s">
        <v>3416</v>
      </c>
      <c r="E3703" s="709">
        <v>32</v>
      </c>
      <c r="F3703" s="707" t="s">
        <v>257</v>
      </c>
      <c r="G3703" s="710" t="s">
        <v>385</v>
      </c>
      <c r="H3703" s="709">
        <v>1</v>
      </c>
      <c r="J3703" s="697"/>
    </row>
    <row r="3704" spans="2:10" x14ac:dyDescent="0.2">
      <c r="B3704" s="707" t="str">
        <f t="shared" si="57"/>
        <v>SANTA GERTRUDIS, TAMPAMOLÓN CORONA</v>
      </c>
      <c r="C3704" s="708">
        <v>85</v>
      </c>
      <c r="D3704" s="707" t="s">
        <v>3417</v>
      </c>
      <c r="E3704" s="709">
        <v>39</v>
      </c>
      <c r="F3704" s="707" t="s">
        <v>276</v>
      </c>
      <c r="G3704" s="710" t="s">
        <v>385</v>
      </c>
      <c r="H3704" s="709">
        <v>1</v>
      </c>
      <c r="J3704" s="697"/>
    </row>
    <row r="3705" spans="2:10" x14ac:dyDescent="0.2">
      <c r="B3705" s="713" t="str">
        <f t="shared" si="57"/>
        <v>SANTA GERTRUDIS, VILLA DE RAMOS</v>
      </c>
      <c r="C3705" s="714">
        <v>37</v>
      </c>
      <c r="D3705" s="713" t="s">
        <v>3417</v>
      </c>
      <c r="E3705" s="715">
        <v>49</v>
      </c>
      <c r="F3705" s="713" t="s">
        <v>216</v>
      </c>
      <c r="G3705" s="716" t="s">
        <v>386</v>
      </c>
      <c r="H3705" s="715">
        <v>2</v>
      </c>
      <c r="J3705" s="697"/>
    </row>
    <row r="3706" spans="2:10" x14ac:dyDescent="0.2">
      <c r="B3706" s="707" t="str">
        <f t="shared" si="57"/>
        <v>SANTA INÉS DE LA OBSCURA, VILLA DE GUADALUPE</v>
      </c>
      <c r="C3706" s="708">
        <v>24</v>
      </c>
      <c r="D3706" s="707" t="s">
        <v>3418</v>
      </c>
      <c r="E3706" s="709">
        <v>47</v>
      </c>
      <c r="F3706" s="707" t="s">
        <v>228</v>
      </c>
      <c r="G3706" s="710" t="s">
        <v>385</v>
      </c>
      <c r="H3706" s="709">
        <v>1</v>
      </c>
      <c r="J3706" s="697"/>
    </row>
    <row r="3707" spans="2:10" x14ac:dyDescent="0.2">
      <c r="B3707" s="707" t="str">
        <f t="shared" si="57"/>
        <v>SANTA ISABEL (EL POZO), VILLA DE GUADALUPE</v>
      </c>
      <c r="C3707" s="708">
        <v>49</v>
      </c>
      <c r="D3707" s="707" t="s">
        <v>3419</v>
      </c>
      <c r="E3707" s="709">
        <v>47</v>
      </c>
      <c r="F3707" s="707" t="s">
        <v>228</v>
      </c>
      <c r="G3707" s="710" t="s">
        <v>385</v>
      </c>
      <c r="H3707" s="709">
        <v>1</v>
      </c>
      <c r="J3707" s="697"/>
    </row>
    <row r="3708" spans="2:10" x14ac:dyDescent="0.2">
      <c r="B3708" s="707" t="str">
        <f t="shared" si="57"/>
        <v>SANTA ISABEL, RIOVERDE</v>
      </c>
      <c r="C3708" s="708">
        <v>86</v>
      </c>
      <c r="D3708" s="707" t="s">
        <v>3420</v>
      </c>
      <c r="E3708" s="709">
        <v>24</v>
      </c>
      <c r="F3708" s="707" t="s">
        <v>175</v>
      </c>
      <c r="G3708" s="710" t="s">
        <v>385</v>
      </c>
      <c r="H3708" s="709">
        <v>1</v>
      </c>
      <c r="J3708" s="697"/>
    </row>
    <row r="3709" spans="2:10" x14ac:dyDescent="0.2">
      <c r="B3709" s="707" t="str">
        <f t="shared" si="57"/>
        <v>SANTA ISABEL, TAMASOPO</v>
      </c>
      <c r="C3709" s="708">
        <v>60</v>
      </c>
      <c r="D3709" s="707" t="s">
        <v>3420</v>
      </c>
      <c r="E3709" s="709">
        <v>36</v>
      </c>
      <c r="F3709" s="707" t="s">
        <v>259</v>
      </c>
      <c r="G3709" s="710" t="s">
        <v>385</v>
      </c>
      <c r="H3709" s="709">
        <v>1</v>
      </c>
      <c r="J3709" s="697"/>
    </row>
    <row r="3710" spans="2:10" x14ac:dyDescent="0.2">
      <c r="B3710" s="707" t="str">
        <f t="shared" si="57"/>
        <v>SANTA ISABEL, TANCANHUITZ</v>
      </c>
      <c r="C3710" s="708">
        <v>34</v>
      </c>
      <c r="D3710" s="707" t="s">
        <v>3420</v>
      </c>
      <c r="E3710" s="709">
        <v>12</v>
      </c>
      <c r="F3710" s="707" t="s">
        <v>252</v>
      </c>
      <c r="G3710" s="710" t="s">
        <v>385</v>
      </c>
      <c r="H3710" s="709">
        <v>1</v>
      </c>
      <c r="J3710" s="697"/>
    </row>
    <row r="3711" spans="2:10" x14ac:dyDescent="0.2">
      <c r="B3711" s="707" t="str">
        <f t="shared" si="57"/>
        <v>SANTA LUCÍA, MATEHUALA</v>
      </c>
      <c r="C3711" s="708">
        <v>96</v>
      </c>
      <c r="D3711" s="707" t="s">
        <v>3421</v>
      </c>
      <c r="E3711" s="709">
        <v>20</v>
      </c>
      <c r="F3711" s="707" t="s">
        <v>170</v>
      </c>
      <c r="G3711" s="710" t="s">
        <v>385</v>
      </c>
      <c r="H3711" s="709">
        <v>1</v>
      </c>
      <c r="J3711" s="697"/>
    </row>
    <row r="3712" spans="2:10" x14ac:dyDescent="0.2">
      <c r="B3712" s="707" t="str">
        <f t="shared" si="57"/>
        <v>SANTA LUCÍA, SANTA MARÍA DEL RÍO</v>
      </c>
      <c r="C3712" s="708">
        <v>258</v>
      </c>
      <c r="D3712" s="707" t="s">
        <v>3421</v>
      </c>
      <c r="E3712" s="709">
        <v>32</v>
      </c>
      <c r="F3712" s="707" t="s">
        <v>257</v>
      </c>
      <c r="G3712" s="710" t="s">
        <v>385</v>
      </c>
      <c r="H3712" s="709">
        <v>1</v>
      </c>
      <c r="J3712" s="697"/>
    </row>
    <row r="3713" spans="2:10" x14ac:dyDescent="0.2">
      <c r="B3713" s="707" t="str">
        <f t="shared" si="57"/>
        <v>SANTA LUCÍA, VILLA DE RAMOS</v>
      </c>
      <c r="C3713" s="708">
        <v>38</v>
      </c>
      <c r="D3713" s="707" t="s">
        <v>3421</v>
      </c>
      <c r="E3713" s="709">
        <v>49</v>
      </c>
      <c r="F3713" s="707" t="s">
        <v>216</v>
      </c>
      <c r="G3713" s="710" t="s">
        <v>385</v>
      </c>
      <c r="H3713" s="709">
        <v>1</v>
      </c>
      <c r="J3713" s="697"/>
    </row>
    <row r="3714" spans="2:10" x14ac:dyDescent="0.2">
      <c r="B3714" s="707" t="str">
        <f t="shared" si="57"/>
        <v>SANTA MARÍA ACAPULCO, SANTA CATARINA</v>
      </c>
      <c r="C3714" s="708">
        <v>32</v>
      </c>
      <c r="D3714" s="707" t="s">
        <v>3422</v>
      </c>
      <c r="E3714" s="709">
        <v>31</v>
      </c>
      <c r="F3714" s="707" t="s">
        <v>254</v>
      </c>
      <c r="G3714" s="710" t="s">
        <v>385</v>
      </c>
      <c r="H3714" s="709">
        <v>1</v>
      </c>
      <c r="J3714" s="697"/>
    </row>
    <row r="3715" spans="2:10" x14ac:dyDescent="0.2">
      <c r="B3715" s="707" t="str">
        <f t="shared" si="57"/>
        <v>SANTA MARÍA DE LA LUZ (LAS LIEBRES), MOCTEZUMA</v>
      </c>
      <c r="C3715" s="708">
        <v>59</v>
      </c>
      <c r="D3715" s="707" t="s">
        <v>3423</v>
      </c>
      <c r="E3715" s="709">
        <v>22</v>
      </c>
      <c r="F3715" s="707" t="s">
        <v>213</v>
      </c>
      <c r="G3715" s="710" t="s">
        <v>385</v>
      </c>
      <c r="H3715" s="709">
        <v>1</v>
      </c>
      <c r="J3715" s="697"/>
    </row>
    <row r="3716" spans="2:10" x14ac:dyDescent="0.2">
      <c r="B3716" s="707" t="str">
        <f t="shared" si="57"/>
        <v>SANTA MARÍA DEL PALMAR, TAMPACÁN</v>
      </c>
      <c r="C3716" s="708">
        <v>43</v>
      </c>
      <c r="D3716" s="707" t="s">
        <v>3424</v>
      </c>
      <c r="E3716" s="709">
        <v>38</v>
      </c>
      <c r="F3716" s="707" t="s">
        <v>272</v>
      </c>
      <c r="G3716" s="710" t="s">
        <v>385</v>
      </c>
      <c r="H3716" s="709">
        <v>1</v>
      </c>
      <c r="J3716" s="697"/>
    </row>
    <row r="3717" spans="2:10" x14ac:dyDescent="0.2">
      <c r="B3717" s="707" t="str">
        <f t="shared" si="57"/>
        <v>SANTA MARÍA DEL REFUGIO, CATORCE</v>
      </c>
      <c r="C3717" s="708">
        <v>51</v>
      </c>
      <c r="D3717" s="707" t="s">
        <v>3425</v>
      </c>
      <c r="E3717" s="709">
        <v>6</v>
      </c>
      <c r="F3717" s="707" t="s">
        <v>580</v>
      </c>
      <c r="G3717" s="710" t="s">
        <v>385</v>
      </c>
      <c r="H3717" s="709">
        <v>1</v>
      </c>
      <c r="J3717" s="697"/>
    </row>
    <row r="3718" spans="2:10" x14ac:dyDescent="0.2">
      <c r="B3718" s="707" t="str">
        <f t="shared" ref="B3718:B3781" si="58">CONCATENATE(D3718,","," ",F3718)</f>
        <v>SANTA MARÍA DEL RINCÓN (EL GUAJOLOTE), VILLA DE GUADALUPE</v>
      </c>
      <c r="C3718" s="708">
        <v>13</v>
      </c>
      <c r="D3718" s="707" t="s">
        <v>3426</v>
      </c>
      <c r="E3718" s="709">
        <v>47</v>
      </c>
      <c r="F3718" s="707" t="s">
        <v>228</v>
      </c>
      <c r="G3718" s="710" t="s">
        <v>385</v>
      </c>
      <c r="H3718" s="709">
        <v>1</v>
      </c>
      <c r="J3718" s="697"/>
    </row>
    <row r="3719" spans="2:10" x14ac:dyDescent="0.2">
      <c r="B3719" s="713" t="str">
        <f t="shared" si="58"/>
        <v>SANTA MARÍA DEL RÍO, SANTA MARÍA DEL RÍO</v>
      </c>
      <c r="C3719" s="714">
        <v>1</v>
      </c>
      <c r="D3719" s="713" t="s">
        <v>257</v>
      </c>
      <c r="E3719" s="715">
        <v>32</v>
      </c>
      <c r="F3719" s="713" t="s">
        <v>257</v>
      </c>
      <c r="G3719" s="716" t="s">
        <v>386</v>
      </c>
      <c r="H3719" s="715">
        <v>2</v>
      </c>
      <c r="J3719" s="697"/>
    </row>
    <row r="3720" spans="2:10" x14ac:dyDescent="0.2">
      <c r="B3720" s="707" t="str">
        <f t="shared" si="58"/>
        <v>SANTA MARÍA DEL TECOMATE, GUADALCÁZAR</v>
      </c>
      <c r="C3720" s="708">
        <v>70</v>
      </c>
      <c r="D3720" s="707" t="s">
        <v>3427</v>
      </c>
      <c r="E3720" s="709">
        <v>17</v>
      </c>
      <c r="F3720" s="707" t="s">
        <v>193</v>
      </c>
      <c r="G3720" s="710" t="s">
        <v>385</v>
      </c>
      <c r="H3720" s="709">
        <v>1</v>
      </c>
      <c r="J3720" s="697"/>
    </row>
    <row r="3721" spans="2:10" x14ac:dyDescent="0.2">
      <c r="B3721" s="707" t="str">
        <f t="shared" si="58"/>
        <v>SANTA MARÍA PICULA, TAMAZUNCHALE</v>
      </c>
      <c r="C3721" s="708">
        <v>76</v>
      </c>
      <c r="D3721" s="707" t="s">
        <v>3428</v>
      </c>
      <c r="E3721" s="709">
        <v>37</v>
      </c>
      <c r="F3721" s="707" t="s">
        <v>262</v>
      </c>
      <c r="G3721" s="710" t="s">
        <v>385</v>
      </c>
      <c r="H3721" s="709">
        <v>1</v>
      </c>
      <c r="J3721" s="697"/>
    </row>
    <row r="3722" spans="2:10" x14ac:dyDescent="0.2">
      <c r="B3722" s="707" t="str">
        <f t="shared" si="58"/>
        <v>SANTA MARÍA TAMPALATÍN, TAMASOPO</v>
      </c>
      <c r="C3722" s="708">
        <v>61</v>
      </c>
      <c r="D3722" s="707" t="s">
        <v>3429</v>
      </c>
      <c r="E3722" s="709">
        <v>36</v>
      </c>
      <c r="F3722" s="707" t="s">
        <v>259</v>
      </c>
      <c r="G3722" s="710" t="s">
        <v>385</v>
      </c>
      <c r="H3722" s="709">
        <v>1</v>
      </c>
      <c r="J3722" s="697"/>
    </row>
    <row r="3723" spans="2:10" x14ac:dyDescent="0.2">
      <c r="B3723" s="707" t="str">
        <f t="shared" si="58"/>
        <v>SANTA MARÍA, SALINAS</v>
      </c>
      <c r="C3723" s="708">
        <v>35</v>
      </c>
      <c r="D3723" s="707" t="s">
        <v>3430</v>
      </c>
      <c r="E3723" s="709">
        <v>25</v>
      </c>
      <c r="F3723" s="707" t="s">
        <v>165</v>
      </c>
      <c r="G3723" s="710" t="s">
        <v>385</v>
      </c>
      <c r="H3723" s="709">
        <v>1</v>
      </c>
      <c r="J3723" s="697"/>
    </row>
    <row r="3724" spans="2:10" x14ac:dyDescent="0.2">
      <c r="B3724" s="707" t="str">
        <f t="shared" si="58"/>
        <v>SANTA MARÍA, SAN MARTÍN CHALCHICUAUTLA</v>
      </c>
      <c r="C3724" s="708">
        <v>149</v>
      </c>
      <c r="D3724" s="707" t="s">
        <v>3430</v>
      </c>
      <c r="E3724" s="709">
        <v>29</v>
      </c>
      <c r="F3724" s="707" t="s">
        <v>242</v>
      </c>
      <c r="G3724" s="710" t="s">
        <v>385</v>
      </c>
      <c r="H3724" s="709">
        <v>1</v>
      </c>
      <c r="J3724" s="697"/>
    </row>
    <row r="3725" spans="2:10" x14ac:dyDescent="0.2">
      <c r="B3725" s="707" t="str">
        <f t="shared" si="58"/>
        <v>SANTA MARTHA, AQUISMÓN</v>
      </c>
      <c r="C3725" s="708">
        <v>255</v>
      </c>
      <c r="D3725" s="707" t="s">
        <v>3431</v>
      </c>
      <c r="E3725" s="709">
        <v>3</v>
      </c>
      <c r="F3725" s="707" t="s">
        <v>146</v>
      </c>
      <c r="G3725" s="710" t="s">
        <v>385</v>
      </c>
      <c r="H3725" s="709">
        <v>1</v>
      </c>
      <c r="J3725" s="697"/>
    </row>
    <row r="3726" spans="2:10" x14ac:dyDescent="0.2">
      <c r="B3726" s="707" t="str">
        <f t="shared" si="58"/>
        <v>SANTA MARTHA, SAN ANTONIO</v>
      </c>
      <c r="C3726" s="708">
        <v>8</v>
      </c>
      <c r="D3726" s="707" t="s">
        <v>3431</v>
      </c>
      <c r="E3726" s="709">
        <v>26</v>
      </c>
      <c r="F3726" s="707" t="s">
        <v>230</v>
      </c>
      <c r="G3726" s="710" t="s">
        <v>385</v>
      </c>
      <c r="H3726" s="709">
        <v>1</v>
      </c>
      <c r="J3726" s="697"/>
    </row>
    <row r="3727" spans="2:10" x14ac:dyDescent="0.2">
      <c r="B3727" s="707" t="str">
        <f t="shared" si="58"/>
        <v>SANTA MARTHA, TAMUÍN</v>
      </c>
      <c r="C3727" s="708">
        <v>126</v>
      </c>
      <c r="D3727" s="707" t="s">
        <v>3431</v>
      </c>
      <c r="E3727" s="709">
        <v>40</v>
      </c>
      <c r="F3727" s="707" t="s">
        <v>279</v>
      </c>
      <c r="G3727" s="710" t="s">
        <v>385</v>
      </c>
      <c r="H3727" s="709">
        <v>1</v>
      </c>
      <c r="J3727" s="697"/>
    </row>
    <row r="3728" spans="2:10" x14ac:dyDescent="0.2">
      <c r="B3728" s="707" t="str">
        <f t="shared" si="58"/>
        <v>SANTA MATILDE, SANTO DOMINGO</v>
      </c>
      <c r="C3728" s="708">
        <v>30</v>
      </c>
      <c r="D3728" s="707" t="s">
        <v>3432</v>
      </c>
      <c r="E3728" s="709">
        <v>33</v>
      </c>
      <c r="F3728" s="707" t="s">
        <v>220</v>
      </c>
      <c r="G3728" s="710" t="s">
        <v>385</v>
      </c>
      <c r="H3728" s="709">
        <v>1</v>
      </c>
      <c r="J3728" s="697"/>
    </row>
    <row r="3729" spans="2:10" x14ac:dyDescent="0.2">
      <c r="B3729" s="713" t="str">
        <f t="shared" si="58"/>
        <v>SANTA MÓNICA, XILITLA</v>
      </c>
      <c r="C3729" s="714">
        <v>68</v>
      </c>
      <c r="D3729" s="713" t="s">
        <v>3433</v>
      </c>
      <c r="E3729" s="715">
        <v>54</v>
      </c>
      <c r="F3729" s="713" t="s">
        <v>326</v>
      </c>
      <c r="G3729" s="716" t="s">
        <v>386</v>
      </c>
      <c r="H3729" s="715">
        <v>2</v>
      </c>
      <c r="J3729" s="697"/>
    </row>
    <row r="3730" spans="2:10" x14ac:dyDescent="0.2">
      <c r="B3730" s="707" t="str">
        <f t="shared" si="58"/>
        <v>SANTA PETRONILAS, AHUALULCO</v>
      </c>
      <c r="C3730" s="708">
        <v>29</v>
      </c>
      <c r="D3730" s="707" t="s">
        <v>3434</v>
      </c>
      <c r="E3730" s="709">
        <v>1</v>
      </c>
      <c r="F3730" s="707" t="s">
        <v>202</v>
      </c>
      <c r="G3730" s="710" t="s">
        <v>385</v>
      </c>
      <c r="H3730" s="709">
        <v>1</v>
      </c>
      <c r="J3730" s="697"/>
    </row>
    <row r="3731" spans="2:10" x14ac:dyDescent="0.2">
      <c r="B3731" s="707" t="str">
        <f t="shared" si="58"/>
        <v>SANTA RITA (EL ALTO), VENADO</v>
      </c>
      <c r="C3731" s="708">
        <v>114</v>
      </c>
      <c r="D3731" s="707" t="s">
        <v>3435</v>
      </c>
      <c r="E3731" s="709">
        <v>45</v>
      </c>
      <c r="F3731" s="707" t="s">
        <v>303</v>
      </c>
      <c r="G3731" s="710" t="s">
        <v>385</v>
      </c>
      <c r="H3731" s="709">
        <v>1</v>
      </c>
      <c r="J3731" s="697"/>
    </row>
    <row r="3732" spans="2:10" x14ac:dyDescent="0.2">
      <c r="B3732" s="713" t="str">
        <f t="shared" si="58"/>
        <v>SANTA RITA DE CASIA, VILLA DE GUADALUPE</v>
      </c>
      <c r="C3732" s="714">
        <v>50</v>
      </c>
      <c r="D3732" s="713" t="s">
        <v>3436</v>
      </c>
      <c r="E3732" s="715">
        <v>47</v>
      </c>
      <c r="F3732" s="713" t="s">
        <v>228</v>
      </c>
      <c r="G3732" s="716" t="s">
        <v>386</v>
      </c>
      <c r="H3732" s="715">
        <v>2</v>
      </c>
      <c r="J3732" s="697"/>
    </row>
    <row r="3733" spans="2:10" x14ac:dyDescent="0.2">
      <c r="B3733" s="707" t="str">
        <f t="shared" si="58"/>
        <v>SANTA RITA DE LOS HERNÁNDEZ, VILLA DE GUADALUPE</v>
      </c>
      <c r="C3733" s="708">
        <v>51</v>
      </c>
      <c r="D3733" s="707" t="s">
        <v>3437</v>
      </c>
      <c r="E3733" s="709">
        <v>47</v>
      </c>
      <c r="F3733" s="707" t="s">
        <v>228</v>
      </c>
      <c r="G3733" s="710" t="s">
        <v>385</v>
      </c>
      <c r="H3733" s="709">
        <v>1</v>
      </c>
      <c r="J3733" s="697"/>
    </row>
    <row r="3734" spans="2:10" x14ac:dyDescent="0.2">
      <c r="B3734" s="707" t="str">
        <f t="shared" si="58"/>
        <v>SANTA RITA DEL RUCIO, GUADALCÁZAR</v>
      </c>
      <c r="C3734" s="708">
        <v>71</v>
      </c>
      <c r="D3734" s="707" t="s">
        <v>3438</v>
      </c>
      <c r="E3734" s="709">
        <v>17</v>
      </c>
      <c r="F3734" s="707" t="s">
        <v>193</v>
      </c>
      <c r="G3734" s="710" t="s">
        <v>385</v>
      </c>
      <c r="H3734" s="709">
        <v>1</v>
      </c>
      <c r="J3734" s="697"/>
    </row>
    <row r="3735" spans="2:10" x14ac:dyDescent="0.2">
      <c r="B3735" s="707" t="str">
        <f t="shared" si="58"/>
        <v>SANTA RITA DEL SOTOL, CEDRAL</v>
      </c>
      <c r="C3735" s="708">
        <v>45</v>
      </c>
      <c r="D3735" s="707" t="s">
        <v>3439</v>
      </c>
      <c r="E3735" s="709">
        <v>7</v>
      </c>
      <c r="F3735" s="707" t="s">
        <v>157</v>
      </c>
      <c r="G3735" s="710" t="s">
        <v>385</v>
      </c>
      <c r="H3735" s="709">
        <v>1</v>
      </c>
      <c r="J3735" s="697"/>
    </row>
    <row r="3736" spans="2:10" x14ac:dyDescent="0.2">
      <c r="B3736" s="707" t="str">
        <f t="shared" si="58"/>
        <v>SANTA RITA, AQUISMÓN</v>
      </c>
      <c r="C3736" s="708">
        <v>81</v>
      </c>
      <c r="D3736" s="707" t="s">
        <v>3440</v>
      </c>
      <c r="E3736" s="709">
        <v>3</v>
      </c>
      <c r="F3736" s="707" t="s">
        <v>146</v>
      </c>
      <c r="G3736" s="710" t="s">
        <v>385</v>
      </c>
      <c r="H3736" s="709">
        <v>1</v>
      </c>
      <c r="J3736" s="697"/>
    </row>
    <row r="3737" spans="2:10" x14ac:dyDescent="0.2">
      <c r="B3737" s="707" t="str">
        <f t="shared" si="58"/>
        <v>SANTA RITA, AXTLA DE TERRAZAS</v>
      </c>
      <c r="C3737" s="708">
        <v>50</v>
      </c>
      <c r="D3737" s="707" t="s">
        <v>3440</v>
      </c>
      <c r="E3737" s="709">
        <v>53</v>
      </c>
      <c r="F3737" s="707" t="s">
        <v>150</v>
      </c>
      <c r="G3737" s="710" t="s">
        <v>385</v>
      </c>
      <c r="H3737" s="709">
        <v>1</v>
      </c>
      <c r="J3737" s="697"/>
    </row>
    <row r="3738" spans="2:10" x14ac:dyDescent="0.2">
      <c r="B3738" s="707" t="str">
        <f t="shared" si="58"/>
        <v>SANTA RITA, MOCTEZUMA</v>
      </c>
      <c r="C3738" s="708">
        <v>60</v>
      </c>
      <c r="D3738" s="707" t="s">
        <v>3440</v>
      </c>
      <c r="E3738" s="709">
        <v>22</v>
      </c>
      <c r="F3738" s="707" t="s">
        <v>213</v>
      </c>
      <c r="G3738" s="710" t="s">
        <v>385</v>
      </c>
      <c r="H3738" s="709">
        <v>1</v>
      </c>
      <c r="J3738" s="697"/>
    </row>
    <row r="3739" spans="2:10" x14ac:dyDescent="0.2">
      <c r="B3739" s="707" t="str">
        <f t="shared" si="58"/>
        <v>SANTA RITA, RIOVERDE</v>
      </c>
      <c r="C3739" s="708">
        <v>87</v>
      </c>
      <c r="D3739" s="707" t="s">
        <v>3440</v>
      </c>
      <c r="E3739" s="709">
        <v>24</v>
      </c>
      <c r="F3739" s="707" t="s">
        <v>175</v>
      </c>
      <c r="G3739" s="710" t="s">
        <v>385</v>
      </c>
      <c r="H3739" s="709">
        <v>1</v>
      </c>
      <c r="J3739" s="697"/>
    </row>
    <row r="3740" spans="2:10" x14ac:dyDescent="0.2">
      <c r="B3740" s="713" t="str">
        <f t="shared" si="58"/>
        <v>SANTA RITA, VENADO</v>
      </c>
      <c r="C3740" s="714">
        <v>59</v>
      </c>
      <c r="D3740" s="713" t="s">
        <v>3440</v>
      </c>
      <c r="E3740" s="715">
        <v>45</v>
      </c>
      <c r="F3740" s="713" t="s">
        <v>303</v>
      </c>
      <c r="G3740" s="716" t="s">
        <v>386</v>
      </c>
      <c r="H3740" s="715">
        <v>2</v>
      </c>
      <c r="J3740" s="697"/>
    </row>
    <row r="3741" spans="2:10" x14ac:dyDescent="0.2">
      <c r="B3741" s="707" t="str">
        <f t="shared" si="58"/>
        <v>SANTA ROSA DE GALLINAS, VILLA DE ARRIAGA</v>
      </c>
      <c r="C3741" s="708">
        <v>25</v>
      </c>
      <c r="D3741" s="707" t="s">
        <v>3441</v>
      </c>
      <c r="E3741" s="709">
        <v>46</v>
      </c>
      <c r="F3741" s="707" t="s">
        <v>211</v>
      </c>
      <c r="G3741" s="710" t="s">
        <v>385</v>
      </c>
      <c r="H3741" s="709">
        <v>1</v>
      </c>
      <c r="J3741" s="697"/>
    </row>
    <row r="3742" spans="2:10" x14ac:dyDescent="0.2">
      <c r="B3742" s="707" t="str">
        <f t="shared" si="58"/>
        <v>SANTA ROSA LA MASITA, VILLA DE GUADALUPE</v>
      </c>
      <c r="C3742" s="708">
        <v>19</v>
      </c>
      <c r="D3742" s="707" t="s">
        <v>3442</v>
      </c>
      <c r="E3742" s="709">
        <v>47</v>
      </c>
      <c r="F3742" s="707" t="s">
        <v>228</v>
      </c>
      <c r="G3742" s="710" t="s">
        <v>385</v>
      </c>
      <c r="H3742" s="709">
        <v>1</v>
      </c>
      <c r="J3742" s="697"/>
    </row>
    <row r="3743" spans="2:10" x14ac:dyDescent="0.2">
      <c r="B3743" s="707" t="str">
        <f t="shared" si="58"/>
        <v>SANTA ROSA NÚMERO DOS, RIOVERDE</v>
      </c>
      <c r="C3743" s="708">
        <v>88</v>
      </c>
      <c r="D3743" s="707" t="s">
        <v>3443</v>
      </c>
      <c r="E3743" s="709">
        <v>24</v>
      </c>
      <c r="F3743" s="707" t="s">
        <v>175</v>
      </c>
      <c r="G3743" s="710" t="s">
        <v>385</v>
      </c>
      <c r="H3743" s="709">
        <v>1</v>
      </c>
      <c r="J3743" s="697"/>
    </row>
    <row r="3744" spans="2:10" x14ac:dyDescent="0.2">
      <c r="B3744" s="707" t="str">
        <f t="shared" si="58"/>
        <v>SANTA ROSA, MOCTEZUMA</v>
      </c>
      <c r="C3744" s="708">
        <v>182</v>
      </c>
      <c r="D3744" s="707" t="s">
        <v>3444</v>
      </c>
      <c r="E3744" s="709">
        <v>22</v>
      </c>
      <c r="F3744" s="707" t="s">
        <v>213</v>
      </c>
      <c r="G3744" s="710" t="s">
        <v>385</v>
      </c>
      <c r="H3744" s="709">
        <v>1</v>
      </c>
      <c r="J3744" s="697"/>
    </row>
    <row r="3745" spans="2:10" x14ac:dyDescent="0.2">
      <c r="B3745" s="707" t="str">
        <f t="shared" si="58"/>
        <v>SANTA ROSA, RIOVERDE</v>
      </c>
      <c r="C3745" s="708">
        <v>202</v>
      </c>
      <c r="D3745" s="707" t="s">
        <v>3444</v>
      </c>
      <c r="E3745" s="709">
        <v>24</v>
      </c>
      <c r="F3745" s="707" t="s">
        <v>175</v>
      </c>
      <c r="G3745" s="710" t="s">
        <v>385</v>
      </c>
      <c r="H3745" s="709">
        <v>1</v>
      </c>
      <c r="J3745" s="697"/>
    </row>
    <row r="3746" spans="2:10" x14ac:dyDescent="0.2">
      <c r="B3746" s="707" t="str">
        <f t="shared" si="58"/>
        <v>SANTA ROSA, SOLEDAD DE GRACIANO SÁNCHEZ</v>
      </c>
      <c r="C3746" s="708">
        <v>237</v>
      </c>
      <c r="D3746" s="707" t="s">
        <v>3444</v>
      </c>
      <c r="E3746" s="709">
        <v>35</v>
      </c>
      <c r="F3746" s="707" t="s">
        <v>264</v>
      </c>
      <c r="G3746" s="710" t="s">
        <v>385</v>
      </c>
      <c r="H3746" s="709">
        <v>1</v>
      </c>
      <c r="J3746" s="697"/>
    </row>
    <row r="3747" spans="2:10" x14ac:dyDescent="0.2">
      <c r="B3747" s="707" t="str">
        <f t="shared" si="58"/>
        <v>SANTA ROSA, TANLAJÁS</v>
      </c>
      <c r="C3747" s="708">
        <v>34</v>
      </c>
      <c r="D3747" s="707" t="s">
        <v>3444</v>
      </c>
      <c r="E3747" s="709">
        <v>41</v>
      </c>
      <c r="F3747" s="707" t="s">
        <v>285</v>
      </c>
      <c r="G3747" s="710" t="s">
        <v>385</v>
      </c>
      <c r="H3747" s="709">
        <v>1</v>
      </c>
      <c r="J3747" s="697"/>
    </row>
    <row r="3748" spans="2:10" x14ac:dyDescent="0.2">
      <c r="B3748" s="707" t="str">
        <f t="shared" si="58"/>
        <v>SANTA ROSA, TIERRA NUEVA</v>
      </c>
      <c r="C3748" s="708">
        <v>114</v>
      </c>
      <c r="D3748" s="707" t="s">
        <v>3444</v>
      </c>
      <c r="E3748" s="709">
        <v>43</v>
      </c>
      <c r="F3748" s="707" t="s">
        <v>293</v>
      </c>
      <c r="G3748" s="710" t="s">
        <v>385</v>
      </c>
      <c r="H3748" s="709">
        <v>1</v>
      </c>
      <c r="J3748" s="697"/>
    </row>
    <row r="3749" spans="2:10" x14ac:dyDescent="0.2">
      <c r="B3749" s="713" t="str">
        <f t="shared" si="58"/>
        <v>SANTA ROSA, VILLA DE GUADALUPE</v>
      </c>
      <c r="C3749" s="714">
        <v>125</v>
      </c>
      <c r="D3749" s="713" t="s">
        <v>3444</v>
      </c>
      <c r="E3749" s="715">
        <v>47</v>
      </c>
      <c r="F3749" s="713" t="s">
        <v>228</v>
      </c>
      <c r="G3749" s="716" t="s">
        <v>388</v>
      </c>
      <c r="H3749" s="715">
        <v>4</v>
      </c>
      <c r="J3749" s="697"/>
    </row>
    <row r="3750" spans="2:10" x14ac:dyDescent="0.2">
      <c r="B3750" s="713" t="str">
        <f t="shared" si="58"/>
        <v>SANTA ROSALÍA DEL CENTRO, VILLA DE GUADALUPE</v>
      </c>
      <c r="C3750" s="714">
        <v>8</v>
      </c>
      <c r="D3750" s="713" t="s">
        <v>3445</v>
      </c>
      <c r="E3750" s="715">
        <v>47</v>
      </c>
      <c r="F3750" s="713" t="s">
        <v>228</v>
      </c>
      <c r="G3750" s="716" t="s">
        <v>386</v>
      </c>
      <c r="H3750" s="715">
        <v>2</v>
      </c>
      <c r="J3750" s="697"/>
    </row>
    <row r="3751" spans="2:10" x14ac:dyDescent="0.2">
      <c r="B3751" s="707" t="str">
        <f t="shared" si="58"/>
        <v>SANTA ROSALÍA, TAMASOPO</v>
      </c>
      <c r="C3751" s="708">
        <v>62</v>
      </c>
      <c r="D3751" s="707" t="s">
        <v>3446</v>
      </c>
      <c r="E3751" s="709">
        <v>36</v>
      </c>
      <c r="F3751" s="707" t="s">
        <v>259</v>
      </c>
      <c r="G3751" s="710" t="s">
        <v>385</v>
      </c>
      <c r="H3751" s="709">
        <v>1</v>
      </c>
      <c r="J3751" s="697"/>
    </row>
    <row r="3752" spans="2:10" x14ac:dyDescent="0.2">
      <c r="B3752" s="707" t="str">
        <f t="shared" si="58"/>
        <v>SANTA TERESA, AHUALULCO</v>
      </c>
      <c r="C3752" s="708">
        <v>40</v>
      </c>
      <c r="D3752" s="707" t="s">
        <v>3447</v>
      </c>
      <c r="E3752" s="709">
        <v>1</v>
      </c>
      <c r="F3752" s="707" t="s">
        <v>202</v>
      </c>
      <c r="G3752" s="710" t="s">
        <v>385</v>
      </c>
      <c r="H3752" s="709">
        <v>1</v>
      </c>
      <c r="J3752" s="697"/>
    </row>
    <row r="3753" spans="2:10" x14ac:dyDescent="0.2">
      <c r="B3753" s="713" t="str">
        <f t="shared" si="58"/>
        <v>SANTA TERESA, CEDRAL</v>
      </c>
      <c r="C3753" s="714">
        <v>46</v>
      </c>
      <c r="D3753" s="713" t="s">
        <v>3447</v>
      </c>
      <c r="E3753" s="715">
        <v>7</v>
      </c>
      <c r="F3753" s="713" t="s">
        <v>157</v>
      </c>
      <c r="G3753" s="716" t="s">
        <v>387</v>
      </c>
      <c r="H3753" s="715">
        <v>3</v>
      </c>
      <c r="J3753" s="697"/>
    </row>
    <row r="3754" spans="2:10" x14ac:dyDescent="0.2">
      <c r="B3754" s="707" t="str">
        <f t="shared" si="58"/>
        <v>SANTA TERESA, MOCTEZUMA</v>
      </c>
      <c r="C3754" s="708">
        <v>61</v>
      </c>
      <c r="D3754" s="707" t="s">
        <v>3447</v>
      </c>
      <c r="E3754" s="709">
        <v>22</v>
      </c>
      <c r="F3754" s="707" t="s">
        <v>213</v>
      </c>
      <c r="G3754" s="710" t="s">
        <v>385</v>
      </c>
      <c r="H3754" s="709">
        <v>1</v>
      </c>
      <c r="J3754" s="697"/>
    </row>
    <row r="3755" spans="2:10" x14ac:dyDescent="0.2">
      <c r="B3755" s="707" t="str">
        <f t="shared" si="58"/>
        <v>SANTA TERESA, SAN CIRO DE ACOSTA</v>
      </c>
      <c r="C3755" s="708">
        <v>61</v>
      </c>
      <c r="D3755" s="707" t="s">
        <v>3447</v>
      </c>
      <c r="E3755" s="709">
        <v>27</v>
      </c>
      <c r="F3755" s="707" t="s">
        <v>234</v>
      </c>
      <c r="G3755" s="710" t="s">
        <v>385</v>
      </c>
      <c r="H3755" s="709">
        <v>1</v>
      </c>
      <c r="J3755" s="697"/>
    </row>
    <row r="3756" spans="2:10" x14ac:dyDescent="0.2">
      <c r="B3756" s="707" t="str">
        <f t="shared" si="58"/>
        <v>SANTA TERESA, SANTA CATARINA</v>
      </c>
      <c r="C3756" s="708">
        <v>33</v>
      </c>
      <c r="D3756" s="707" t="s">
        <v>3447</v>
      </c>
      <c r="E3756" s="709">
        <v>31</v>
      </c>
      <c r="F3756" s="707" t="s">
        <v>254</v>
      </c>
      <c r="G3756" s="710" t="s">
        <v>385</v>
      </c>
      <c r="H3756" s="709">
        <v>1</v>
      </c>
      <c r="J3756" s="697"/>
    </row>
    <row r="3757" spans="2:10" x14ac:dyDescent="0.2">
      <c r="B3757" s="707" t="str">
        <f t="shared" si="58"/>
        <v>SANTA TERESA, TIERRA NUEVA</v>
      </c>
      <c r="C3757" s="708">
        <v>115</v>
      </c>
      <c r="D3757" s="707" t="s">
        <v>3447</v>
      </c>
      <c r="E3757" s="709">
        <v>43</v>
      </c>
      <c r="F3757" s="707" t="s">
        <v>293</v>
      </c>
      <c r="G3757" s="710" t="s">
        <v>385</v>
      </c>
      <c r="H3757" s="709">
        <v>1</v>
      </c>
      <c r="J3757" s="697"/>
    </row>
    <row r="3758" spans="2:10" x14ac:dyDescent="0.2">
      <c r="B3758" s="707" t="str">
        <f t="shared" si="58"/>
        <v>SANTA TERESA, VANEGAS</v>
      </c>
      <c r="C3758" s="708">
        <v>20</v>
      </c>
      <c r="D3758" s="707" t="s">
        <v>3447</v>
      </c>
      <c r="E3758" s="709">
        <v>44</v>
      </c>
      <c r="F3758" s="707" t="s">
        <v>298</v>
      </c>
      <c r="G3758" s="710" t="s">
        <v>385</v>
      </c>
      <c r="H3758" s="709">
        <v>1</v>
      </c>
      <c r="J3758" s="697"/>
    </row>
    <row r="3759" spans="2:10" x14ac:dyDescent="0.2">
      <c r="B3759" s="707" t="str">
        <f t="shared" si="58"/>
        <v>SANTA TERESA, VILLA DE GUADALUPE</v>
      </c>
      <c r="C3759" s="708">
        <v>52</v>
      </c>
      <c r="D3759" s="707" t="s">
        <v>3447</v>
      </c>
      <c r="E3759" s="709">
        <v>47</v>
      </c>
      <c r="F3759" s="707" t="s">
        <v>228</v>
      </c>
      <c r="G3759" s="710" t="s">
        <v>385</v>
      </c>
      <c r="H3759" s="709">
        <v>1</v>
      </c>
      <c r="J3759" s="697"/>
    </row>
    <row r="3760" spans="2:10" x14ac:dyDescent="0.2">
      <c r="B3760" s="707" t="str">
        <f t="shared" si="58"/>
        <v>SANTIAGO CENTRO, TAMAZUNCHALE</v>
      </c>
      <c r="C3760" s="708">
        <v>78</v>
      </c>
      <c r="D3760" s="707" t="s">
        <v>3448</v>
      </c>
      <c r="E3760" s="709">
        <v>37</v>
      </c>
      <c r="F3760" s="707" t="s">
        <v>262</v>
      </c>
      <c r="G3760" s="710" t="s">
        <v>385</v>
      </c>
      <c r="H3760" s="709">
        <v>1</v>
      </c>
      <c r="J3760" s="697"/>
    </row>
    <row r="3761" spans="2:10" x14ac:dyDescent="0.2">
      <c r="B3761" s="707" t="str">
        <f t="shared" si="58"/>
        <v>SANTIAGUILLO, CIUDAD VALLES</v>
      </c>
      <c r="C3761" s="708">
        <v>428</v>
      </c>
      <c r="D3761" s="707" t="s">
        <v>3449</v>
      </c>
      <c r="E3761" s="709">
        <v>13</v>
      </c>
      <c r="F3761" s="707" t="s">
        <v>181</v>
      </c>
      <c r="G3761" s="710" t="s">
        <v>385</v>
      </c>
      <c r="H3761" s="709">
        <v>1</v>
      </c>
      <c r="J3761" s="697"/>
    </row>
    <row r="3762" spans="2:10" x14ac:dyDescent="0.2">
      <c r="B3762" s="707" t="str">
        <f t="shared" si="58"/>
        <v>SANTO DOMINGO, GUADALCÁZAR</v>
      </c>
      <c r="C3762" s="708">
        <v>72</v>
      </c>
      <c r="D3762" s="707" t="s">
        <v>220</v>
      </c>
      <c r="E3762" s="709">
        <v>17</v>
      </c>
      <c r="F3762" s="707" t="s">
        <v>193</v>
      </c>
      <c r="G3762" s="710" t="s">
        <v>385</v>
      </c>
      <c r="H3762" s="709">
        <v>1</v>
      </c>
      <c r="J3762" s="697"/>
    </row>
    <row r="3763" spans="2:10" x14ac:dyDescent="0.2">
      <c r="B3763" s="713" t="str">
        <f t="shared" si="58"/>
        <v>SANTO DOMINGO, SAN LUIS POTOSÍ</v>
      </c>
      <c r="C3763" s="714">
        <v>446</v>
      </c>
      <c r="D3763" s="713" t="s">
        <v>220</v>
      </c>
      <c r="E3763" s="715">
        <v>28</v>
      </c>
      <c r="F3763" s="713" t="s">
        <v>239</v>
      </c>
      <c r="G3763" s="716" t="s">
        <v>387</v>
      </c>
      <c r="H3763" s="715">
        <v>3</v>
      </c>
      <c r="J3763" s="697"/>
    </row>
    <row r="3764" spans="2:10" x14ac:dyDescent="0.2">
      <c r="B3764" s="713" t="str">
        <f t="shared" si="58"/>
        <v>SANTO DOMINGO, SANTO DOMINGO</v>
      </c>
      <c r="C3764" s="714">
        <v>1</v>
      </c>
      <c r="D3764" s="713" t="s">
        <v>220</v>
      </c>
      <c r="E3764" s="715">
        <v>33</v>
      </c>
      <c r="F3764" s="713" t="s">
        <v>220</v>
      </c>
      <c r="G3764" s="716" t="s">
        <v>386</v>
      </c>
      <c r="H3764" s="715">
        <v>2</v>
      </c>
      <c r="J3764" s="697"/>
    </row>
    <row r="3765" spans="2:10" x14ac:dyDescent="0.2">
      <c r="B3765" s="707" t="str">
        <f t="shared" si="58"/>
        <v>SANTO DOMINGO, VILLA JUÁREZ</v>
      </c>
      <c r="C3765" s="708">
        <v>19</v>
      </c>
      <c r="D3765" s="707" t="s">
        <v>220</v>
      </c>
      <c r="E3765" s="709">
        <v>52</v>
      </c>
      <c r="F3765" s="707" t="s">
        <v>324</v>
      </c>
      <c r="G3765" s="710" t="s">
        <v>385</v>
      </c>
      <c r="H3765" s="709">
        <v>1</v>
      </c>
      <c r="J3765" s="697"/>
    </row>
    <row r="3766" spans="2:10" x14ac:dyDescent="0.2">
      <c r="B3766" s="707" t="str">
        <f t="shared" si="58"/>
        <v>SANTO DOMINGO, ZARAGOZA</v>
      </c>
      <c r="C3766" s="708">
        <v>89</v>
      </c>
      <c r="D3766" s="707" t="s">
        <v>220</v>
      </c>
      <c r="E3766" s="709">
        <v>55</v>
      </c>
      <c r="F3766" s="707" t="s">
        <v>476</v>
      </c>
      <c r="G3766" s="710" t="s">
        <v>385</v>
      </c>
      <c r="H3766" s="709">
        <v>1</v>
      </c>
      <c r="J3766" s="697"/>
    </row>
    <row r="3767" spans="2:10" x14ac:dyDescent="0.2">
      <c r="B3767" s="713" t="str">
        <f t="shared" si="58"/>
        <v>SANTO TOMÁS, VILLA DE ARISTA</v>
      </c>
      <c r="C3767" s="714">
        <v>33</v>
      </c>
      <c r="D3767" s="713" t="s">
        <v>3450</v>
      </c>
      <c r="E3767" s="715">
        <v>56</v>
      </c>
      <c r="F3767" s="713" t="s">
        <v>308</v>
      </c>
      <c r="G3767" s="716" t="s">
        <v>386</v>
      </c>
      <c r="H3767" s="715">
        <v>2</v>
      </c>
      <c r="J3767" s="697"/>
    </row>
    <row r="3768" spans="2:10" x14ac:dyDescent="0.2">
      <c r="B3768" s="707" t="str">
        <f t="shared" si="58"/>
        <v>SANTOMILA, TAMPACÁN</v>
      </c>
      <c r="C3768" s="708">
        <v>45</v>
      </c>
      <c r="D3768" s="707" t="s">
        <v>3451</v>
      </c>
      <c r="E3768" s="709">
        <v>38</v>
      </c>
      <c r="F3768" s="707" t="s">
        <v>272</v>
      </c>
      <c r="G3768" s="710" t="s">
        <v>385</v>
      </c>
      <c r="H3768" s="709">
        <v>1</v>
      </c>
      <c r="J3768" s="697"/>
    </row>
    <row r="3769" spans="2:10" x14ac:dyDescent="0.2">
      <c r="B3769" s="707" t="str">
        <f t="shared" si="58"/>
        <v>SANTOS LEOBARDO (TLACUILOLA), TAMAZUNCHALE</v>
      </c>
      <c r="C3769" s="708">
        <v>386</v>
      </c>
      <c r="D3769" s="707" t="s">
        <v>3452</v>
      </c>
      <c r="E3769" s="709">
        <v>37</v>
      </c>
      <c r="F3769" s="707" t="s">
        <v>262</v>
      </c>
      <c r="G3769" s="710" t="s">
        <v>385</v>
      </c>
      <c r="H3769" s="709">
        <v>1</v>
      </c>
      <c r="J3769" s="697"/>
    </row>
    <row r="3770" spans="2:10" x14ac:dyDescent="0.2">
      <c r="B3770" s="713" t="str">
        <f t="shared" si="58"/>
        <v>SARABIA (ENCARNACIÓN DE ARRIBA), MATEHUALA</v>
      </c>
      <c r="C3770" s="714">
        <v>99</v>
      </c>
      <c r="D3770" s="713" t="s">
        <v>3453</v>
      </c>
      <c r="E3770" s="715">
        <v>20</v>
      </c>
      <c r="F3770" s="713" t="s">
        <v>170</v>
      </c>
      <c r="G3770" s="716" t="s">
        <v>386</v>
      </c>
      <c r="H3770" s="715">
        <v>2</v>
      </c>
      <c r="J3770" s="697"/>
    </row>
    <row r="3771" spans="2:10" x14ac:dyDescent="0.2">
      <c r="B3771" s="707" t="str">
        <f t="shared" si="58"/>
        <v>SARTENEJO, CIUDAD DEL MAÍZ</v>
      </c>
      <c r="C3771" s="708">
        <v>105</v>
      </c>
      <c r="D3771" s="707" t="s">
        <v>3454</v>
      </c>
      <c r="E3771" s="709">
        <v>10</v>
      </c>
      <c r="F3771" s="707" t="s">
        <v>172</v>
      </c>
      <c r="G3771" s="710" t="s">
        <v>385</v>
      </c>
      <c r="H3771" s="709">
        <v>1</v>
      </c>
      <c r="J3771" s="697"/>
    </row>
    <row r="3772" spans="2:10" x14ac:dyDescent="0.2">
      <c r="B3772" s="707" t="str">
        <f t="shared" si="58"/>
        <v>SAUCILLO DE BLEDOS, VILLA DE REYES</v>
      </c>
      <c r="C3772" s="708">
        <v>54</v>
      </c>
      <c r="D3772" s="707" t="s">
        <v>3455</v>
      </c>
      <c r="E3772" s="709">
        <v>50</v>
      </c>
      <c r="F3772" s="707" t="s">
        <v>208</v>
      </c>
      <c r="G3772" s="710" t="s">
        <v>385</v>
      </c>
      <c r="H3772" s="709">
        <v>1</v>
      </c>
      <c r="J3772" s="697"/>
    </row>
    <row r="3773" spans="2:10" x14ac:dyDescent="0.2">
      <c r="B3773" s="707" t="str">
        <f t="shared" si="58"/>
        <v>SAUCILLO, VILLA DE ARRIAGA</v>
      </c>
      <c r="C3773" s="708">
        <v>190</v>
      </c>
      <c r="D3773" s="707" t="s">
        <v>3456</v>
      </c>
      <c r="E3773" s="709">
        <v>46</v>
      </c>
      <c r="F3773" s="707" t="s">
        <v>211</v>
      </c>
      <c r="G3773" s="710" t="s">
        <v>385</v>
      </c>
      <c r="H3773" s="709">
        <v>1</v>
      </c>
      <c r="J3773" s="697"/>
    </row>
    <row r="3774" spans="2:10" x14ac:dyDescent="0.2">
      <c r="B3774" s="707" t="str">
        <f t="shared" si="58"/>
        <v>SAUCILLO, VILLA DE REYES</v>
      </c>
      <c r="C3774" s="708">
        <v>53</v>
      </c>
      <c r="D3774" s="707" t="s">
        <v>3456</v>
      </c>
      <c r="E3774" s="709">
        <v>50</v>
      </c>
      <c r="F3774" s="707" t="s">
        <v>208</v>
      </c>
      <c r="G3774" s="710" t="s">
        <v>385</v>
      </c>
      <c r="H3774" s="709">
        <v>1</v>
      </c>
      <c r="J3774" s="697"/>
    </row>
    <row r="3775" spans="2:10" x14ac:dyDescent="0.2">
      <c r="B3775" s="707" t="str">
        <f t="shared" si="58"/>
        <v>SAUZ DE CALERA, VILLA DE RAMOS</v>
      </c>
      <c r="C3775" s="708">
        <v>39</v>
      </c>
      <c r="D3775" s="707" t="s">
        <v>3457</v>
      </c>
      <c r="E3775" s="709">
        <v>49</v>
      </c>
      <c r="F3775" s="707" t="s">
        <v>216</v>
      </c>
      <c r="G3775" s="710" t="s">
        <v>385</v>
      </c>
      <c r="H3775" s="709">
        <v>1</v>
      </c>
      <c r="J3775" s="697"/>
    </row>
    <row r="3776" spans="2:10" x14ac:dyDescent="0.2">
      <c r="B3776" s="707" t="str">
        <f t="shared" si="58"/>
        <v>SECCIÓN SETENTA Y NUEVE LOS ANTEOJOS, CIUDAD DEL MAÍZ</v>
      </c>
      <c r="C3776" s="708">
        <v>189</v>
      </c>
      <c r="D3776" s="707" t="s">
        <v>3458</v>
      </c>
      <c r="E3776" s="709">
        <v>10</v>
      </c>
      <c r="F3776" s="707" t="s">
        <v>172</v>
      </c>
      <c r="G3776" s="710" t="s">
        <v>385</v>
      </c>
      <c r="H3776" s="709">
        <v>1</v>
      </c>
      <c r="J3776" s="697"/>
    </row>
    <row r="3777" spans="2:10" x14ac:dyDescent="0.2">
      <c r="B3777" s="713" t="str">
        <f t="shared" si="58"/>
        <v>SEQUEDAD, VILLA HIDALGO</v>
      </c>
      <c r="C3777" s="714">
        <v>49</v>
      </c>
      <c r="D3777" s="713" t="s">
        <v>3459</v>
      </c>
      <c r="E3777" s="715">
        <v>51</v>
      </c>
      <c r="F3777" s="713" t="s">
        <v>204</v>
      </c>
      <c r="G3777" s="716" t="s">
        <v>387</v>
      </c>
      <c r="H3777" s="715">
        <v>3</v>
      </c>
      <c r="J3777" s="697"/>
    </row>
    <row r="3778" spans="2:10" x14ac:dyDescent="0.2">
      <c r="B3778" s="707" t="str">
        <f t="shared" si="58"/>
        <v>SESECAMEL, COXCATLÁN</v>
      </c>
      <c r="C3778" s="708">
        <v>28</v>
      </c>
      <c r="D3778" s="707" t="s">
        <v>3460</v>
      </c>
      <c r="E3778" s="709">
        <v>14</v>
      </c>
      <c r="F3778" s="707" t="s">
        <v>185</v>
      </c>
      <c r="G3778" s="710" t="s">
        <v>385</v>
      </c>
      <c r="H3778" s="709">
        <v>1</v>
      </c>
      <c r="J3778" s="697"/>
    </row>
    <row r="3779" spans="2:10" x14ac:dyDescent="0.2">
      <c r="B3779" s="707" t="str">
        <f t="shared" si="58"/>
        <v>SHILIAPA, TANCANHUITZ</v>
      </c>
      <c r="C3779" s="708">
        <v>195</v>
      </c>
      <c r="D3779" s="707" t="s">
        <v>3461</v>
      </c>
      <c r="E3779" s="709">
        <v>12</v>
      </c>
      <c r="F3779" s="707" t="s">
        <v>252</v>
      </c>
      <c r="G3779" s="710" t="s">
        <v>385</v>
      </c>
      <c r="H3779" s="709">
        <v>1</v>
      </c>
      <c r="J3779" s="697"/>
    </row>
    <row r="3780" spans="2:10" x14ac:dyDescent="0.2">
      <c r="B3780" s="707" t="str">
        <f t="shared" si="58"/>
        <v>SHOLINTE, TANCANHUITZ</v>
      </c>
      <c r="C3780" s="708">
        <v>197</v>
      </c>
      <c r="D3780" s="707" t="s">
        <v>3462</v>
      </c>
      <c r="E3780" s="709">
        <v>12</v>
      </c>
      <c r="F3780" s="707" t="s">
        <v>252</v>
      </c>
      <c r="G3780" s="710" t="s">
        <v>385</v>
      </c>
      <c r="H3780" s="709">
        <v>1</v>
      </c>
      <c r="J3780" s="697"/>
    </row>
    <row r="3781" spans="2:10" x14ac:dyDescent="0.2">
      <c r="B3781" s="707" t="str">
        <f t="shared" si="58"/>
        <v>SIERRA CHIQUITA, XILITLA</v>
      </c>
      <c r="C3781" s="708">
        <v>69</v>
      </c>
      <c r="D3781" s="707" t="s">
        <v>3463</v>
      </c>
      <c r="E3781" s="709">
        <v>54</v>
      </c>
      <c r="F3781" s="707" t="s">
        <v>326</v>
      </c>
      <c r="G3781" s="710" t="s">
        <v>385</v>
      </c>
      <c r="H3781" s="709">
        <v>1</v>
      </c>
      <c r="J3781" s="697"/>
    </row>
    <row r="3782" spans="2:10" x14ac:dyDescent="0.2">
      <c r="B3782" s="707" t="str">
        <f t="shared" ref="B3782:B3845" si="59">CONCATENATE(D3782,","," ",F3782)</f>
        <v>SIERRA MOJADA, XILITLA</v>
      </c>
      <c r="C3782" s="708">
        <v>70</v>
      </c>
      <c r="D3782" s="707" t="s">
        <v>3464</v>
      </c>
      <c r="E3782" s="709">
        <v>54</v>
      </c>
      <c r="F3782" s="707" t="s">
        <v>326</v>
      </c>
      <c r="G3782" s="710" t="s">
        <v>385</v>
      </c>
      <c r="H3782" s="709">
        <v>1</v>
      </c>
      <c r="J3782" s="697"/>
    </row>
    <row r="3783" spans="2:10" x14ac:dyDescent="0.2">
      <c r="B3783" s="707" t="str">
        <f t="shared" si="59"/>
        <v>SILOS, VILLA HIDALGO</v>
      </c>
      <c r="C3783" s="708">
        <v>50</v>
      </c>
      <c r="D3783" s="707" t="s">
        <v>3465</v>
      </c>
      <c r="E3783" s="709">
        <v>51</v>
      </c>
      <c r="F3783" s="707" t="s">
        <v>204</v>
      </c>
      <c r="G3783" s="710" t="s">
        <v>385</v>
      </c>
      <c r="H3783" s="709">
        <v>1</v>
      </c>
      <c r="J3783" s="697"/>
    </row>
    <row r="3784" spans="2:10" x14ac:dyDescent="0.2">
      <c r="B3784" s="707" t="str">
        <f t="shared" si="59"/>
        <v>SINAÍ, SAN ANTONIO</v>
      </c>
      <c r="C3784" s="708">
        <v>62</v>
      </c>
      <c r="D3784" s="707" t="s">
        <v>3466</v>
      </c>
      <c r="E3784" s="709">
        <v>26</v>
      </c>
      <c r="F3784" s="707" t="s">
        <v>230</v>
      </c>
      <c r="G3784" s="710" t="s">
        <v>385</v>
      </c>
      <c r="H3784" s="709">
        <v>1</v>
      </c>
      <c r="J3784" s="697"/>
    </row>
    <row r="3785" spans="2:10" x14ac:dyDescent="0.2">
      <c r="B3785" s="707" t="str">
        <f t="shared" si="59"/>
        <v>SOCAVÓN (EL CARMEN), VILLA DE REYES</v>
      </c>
      <c r="C3785" s="708">
        <v>55</v>
      </c>
      <c r="D3785" s="707" t="s">
        <v>3467</v>
      </c>
      <c r="E3785" s="709">
        <v>50</v>
      </c>
      <c r="F3785" s="707" t="s">
        <v>208</v>
      </c>
      <c r="G3785" s="710" t="s">
        <v>385</v>
      </c>
      <c r="H3785" s="709">
        <v>1</v>
      </c>
      <c r="J3785" s="697"/>
    </row>
    <row r="3786" spans="2:10" x14ac:dyDescent="0.2">
      <c r="B3786" s="707" t="str">
        <f t="shared" si="59"/>
        <v>SOCIEDAD SAN PEDRO (SAN ISIDRO), VILLA DE REYES</v>
      </c>
      <c r="C3786" s="708">
        <v>177</v>
      </c>
      <c r="D3786" s="707" t="s">
        <v>3468</v>
      </c>
      <c r="E3786" s="709">
        <v>50</v>
      </c>
      <c r="F3786" s="707" t="s">
        <v>208</v>
      </c>
      <c r="G3786" s="710" t="s">
        <v>385</v>
      </c>
      <c r="H3786" s="709">
        <v>1</v>
      </c>
      <c r="J3786" s="697"/>
    </row>
    <row r="3787" spans="2:10" x14ac:dyDescent="0.2">
      <c r="B3787" s="707" t="str">
        <f t="shared" si="59"/>
        <v>SOCOHUIJIO, TANCANHUITZ</v>
      </c>
      <c r="C3787" s="708">
        <v>198</v>
      </c>
      <c r="D3787" s="707" t="s">
        <v>3469</v>
      </c>
      <c r="E3787" s="709">
        <v>12</v>
      </c>
      <c r="F3787" s="707" t="s">
        <v>252</v>
      </c>
      <c r="G3787" s="710" t="s">
        <v>385</v>
      </c>
      <c r="H3787" s="709">
        <v>1</v>
      </c>
      <c r="J3787" s="697"/>
    </row>
    <row r="3788" spans="2:10" x14ac:dyDescent="0.2">
      <c r="B3788" s="707" t="str">
        <f t="shared" si="59"/>
        <v>SOCORRO DE DIOS, SANTO DOMINGO</v>
      </c>
      <c r="C3788" s="708">
        <v>32</v>
      </c>
      <c r="D3788" s="707" t="s">
        <v>3470</v>
      </c>
      <c r="E3788" s="709">
        <v>33</v>
      </c>
      <c r="F3788" s="707" t="s">
        <v>220</v>
      </c>
      <c r="G3788" s="710" t="s">
        <v>385</v>
      </c>
      <c r="H3788" s="709">
        <v>1</v>
      </c>
      <c r="J3788" s="697"/>
    </row>
    <row r="3789" spans="2:10" x14ac:dyDescent="0.2">
      <c r="B3789" s="707" t="str">
        <f t="shared" si="59"/>
        <v>SOLANO, CIUDAD FERNÁNDEZ</v>
      </c>
      <c r="C3789" s="708">
        <v>22</v>
      </c>
      <c r="D3789" s="707" t="s">
        <v>3471</v>
      </c>
      <c r="E3789" s="709">
        <v>11</v>
      </c>
      <c r="F3789" s="707" t="s">
        <v>177</v>
      </c>
      <c r="G3789" s="710" t="s">
        <v>385</v>
      </c>
      <c r="H3789" s="709">
        <v>1</v>
      </c>
      <c r="J3789" s="697"/>
    </row>
    <row r="3790" spans="2:10" x14ac:dyDescent="0.2">
      <c r="B3790" s="713" t="str">
        <f t="shared" si="59"/>
        <v>SOLEDAD DE GRACIANO SÁNCHEZ, SOLEDAD DE GRACIANO SÁNCHEZ</v>
      </c>
      <c r="C3790" s="714">
        <v>1</v>
      </c>
      <c r="D3790" s="713" t="s">
        <v>264</v>
      </c>
      <c r="E3790" s="715">
        <v>35</v>
      </c>
      <c r="F3790" s="713" t="s">
        <v>264</v>
      </c>
      <c r="G3790" s="716" t="s">
        <v>388</v>
      </c>
      <c r="H3790" s="715">
        <v>4</v>
      </c>
      <c r="J3790" s="697"/>
    </row>
    <row r="3791" spans="2:10" x14ac:dyDescent="0.2">
      <c r="B3791" s="707" t="str">
        <f t="shared" si="59"/>
        <v>SOLEDAD DE LA BIZNAGA, GUADALCÁZAR</v>
      </c>
      <c r="C3791" s="708">
        <v>55</v>
      </c>
      <c r="D3791" s="707" t="s">
        <v>3472</v>
      </c>
      <c r="E3791" s="709">
        <v>17</v>
      </c>
      <c r="F3791" s="707" t="s">
        <v>193</v>
      </c>
      <c r="G3791" s="710" t="s">
        <v>385</v>
      </c>
      <c r="H3791" s="709">
        <v>1</v>
      </c>
      <c r="J3791" s="697"/>
    </row>
    <row r="3792" spans="2:10" x14ac:dyDescent="0.2">
      <c r="B3792" s="707" t="str">
        <f t="shared" si="59"/>
        <v>SOLEDAD DE LAS FLORES, SANTA MARÍA DEL RÍO</v>
      </c>
      <c r="C3792" s="708">
        <v>265</v>
      </c>
      <c r="D3792" s="707" t="s">
        <v>3473</v>
      </c>
      <c r="E3792" s="709">
        <v>32</v>
      </c>
      <c r="F3792" s="707" t="s">
        <v>257</v>
      </c>
      <c r="G3792" s="710" t="s">
        <v>385</v>
      </c>
      <c r="H3792" s="709">
        <v>1</v>
      </c>
      <c r="J3792" s="697"/>
    </row>
    <row r="3793" spans="2:10" x14ac:dyDescent="0.2">
      <c r="B3793" s="707" t="str">
        <f t="shared" si="59"/>
        <v>SOLEDAD DE ZARAGOZA, XILITLA</v>
      </c>
      <c r="C3793" s="708">
        <v>73</v>
      </c>
      <c r="D3793" s="707" t="s">
        <v>3474</v>
      </c>
      <c r="E3793" s="709">
        <v>54</v>
      </c>
      <c r="F3793" s="707" t="s">
        <v>326</v>
      </c>
      <c r="G3793" s="710" t="s">
        <v>385</v>
      </c>
      <c r="H3793" s="709">
        <v>1</v>
      </c>
      <c r="J3793" s="697"/>
    </row>
    <row r="3794" spans="2:10" x14ac:dyDescent="0.2">
      <c r="B3794" s="707" t="str">
        <f t="shared" si="59"/>
        <v>SOLEDAD, RIOVERDE</v>
      </c>
      <c r="C3794" s="708">
        <v>90</v>
      </c>
      <c r="D3794" s="707" t="s">
        <v>3475</v>
      </c>
      <c r="E3794" s="709">
        <v>24</v>
      </c>
      <c r="F3794" s="707" t="s">
        <v>175</v>
      </c>
      <c r="G3794" s="710" t="s">
        <v>385</v>
      </c>
      <c r="H3794" s="709">
        <v>1</v>
      </c>
      <c r="J3794" s="697"/>
    </row>
    <row r="3795" spans="2:10" x14ac:dyDescent="0.2">
      <c r="B3795" s="707" t="str">
        <f t="shared" si="59"/>
        <v>SOQUIAMEL, TAMAZUNCHALE</v>
      </c>
      <c r="C3795" s="708">
        <v>221</v>
      </c>
      <c r="D3795" s="707" t="s">
        <v>3476</v>
      </c>
      <c r="E3795" s="709">
        <v>37</v>
      </c>
      <c r="F3795" s="707" t="s">
        <v>262</v>
      </c>
      <c r="G3795" s="710" t="s">
        <v>385</v>
      </c>
      <c r="H3795" s="709">
        <v>1</v>
      </c>
      <c r="J3795" s="697"/>
    </row>
    <row r="3796" spans="2:10" x14ac:dyDescent="0.2">
      <c r="B3796" s="707" t="str">
        <f t="shared" si="59"/>
        <v>SOTOL, SALINAS</v>
      </c>
      <c r="C3796" s="708">
        <v>37</v>
      </c>
      <c r="D3796" s="707" t="s">
        <v>3477</v>
      </c>
      <c r="E3796" s="709">
        <v>25</v>
      </c>
      <c r="F3796" s="707" t="s">
        <v>165</v>
      </c>
      <c r="G3796" s="710" t="s">
        <v>385</v>
      </c>
      <c r="H3796" s="709">
        <v>1</v>
      </c>
      <c r="J3796" s="697"/>
    </row>
    <row r="3797" spans="2:10" x14ac:dyDescent="0.2">
      <c r="B3797" s="707" t="str">
        <f t="shared" si="59"/>
        <v>SOTOLILLO, VILLA DE REYES</v>
      </c>
      <c r="C3797" s="708">
        <v>75</v>
      </c>
      <c r="D3797" s="707" t="s">
        <v>3478</v>
      </c>
      <c r="E3797" s="709">
        <v>50</v>
      </c>
      <c r="F3797" s="707" t="s">
        <v>208</v>
      </c>
      <c r="G3797" s="710" t="s">
        <v>385</v>
      </c>
      <c r="H3797" s="709">
        <v>1</v>
      </c>
      <c r="J3797" s="697"/>
    </row>
    <row r="3798" spans="2:10" x14ac:dyDescent="0.2">
      <c r="B3798" s="707" t="str">
        <f t="shared" si="59"/>
        <v>SUCHIACO, COXCATLÁN</v>
      </c>
      <c r="C3798" s="708">
        <v>29</v>
      </c>
      <c r="D3798" s="707" t="s">
        <v>3479</v>
      </c>
      <c r="E3798" s="709">
        <v>14</v>
      </c>
      <c r="F3798" s="707" t="s">
        <v>185</v>
      </c>
      <c r="G3798" s="710" t="s">
        <v>385</v>
      </c>
      <c r="H3798" s="709">
        <v>1</v>
      </c>
      <c r="J3798" s="697"/>
    </row>
    <row r="3799" spans="2:10" x14ac:dyDescent="0.2">
      <c r="B3799" s="707" t="str">
        <f t="shared" si="59"/>
        <v>SUCHIAYO, XILITLA</v>
      </c>
      <c r="C3799" s="708">
        <v>74</v>
      </c>
      <c r="D3799" s="707" t="s">
        <v>3480</v>
      </c>
      <c r="E3799" s="709">
        <v>54</v>
      </c>
      <c r="F3799" s="707" t="s">
        <v>326</v>
      </c>
      <c r="G3799" s="710" t="s">
        <v>385</v>
      </c>
      <c r="H3799" s="709">
        <v>1</v>
      </c>
      <c r="J3799" s="697"/>
    </row>
    <row r="3800" spans="2:10" x14ac:dyDescent="0.2">
      <c r="B3800" s="707" t="str">
        <f t="shared" si="59"/>
        <v>SUSPIRO PICACHO, MEXQUITIC DE CARMONA</v>
      </c>
      <c r="C3800" s="708">
        <v>73</v>
      </c>
      <c r="D3800" s="707" t="s">
        <v>3481</v>
      </c>
      <c r="E3800" s="709">
        <v>21</v>
      </c>
      <c r="F3800" s="707" t="s">
        <v>209</v>
      </c>
      <c r="G3800" s="710" t="s">
        <v>385</v>
      </c>
      <c r="H3800" s="709">
        <v>1</v>
      </c>
      <c r="J3800" s="697"/>
    </row>
    <row r="3801" spans="2:10" x14ac:dyDescent="0.2">
      <c r="B3801" s="707" t="str">
        <f t="shared" si="59"/>
        <v>TABLEROS, TIERRA NUEVA</v>
      </c>
      <c r="C3801" s="708">
        <v>119</v>
      </c>
      <c r="D3801" s="707" t="s">
        <v>3482</v>
      </c>
      <c r="E3801" s="709">
        <v>43</v>
      </c>
      <c r="F3801" s="707" t="s">
        <v>293</v>
      </c>
      <c r="G3801" s="710" t="s">
        <v>385</v>
      </c>
      <c r="H3801" s="709">
        <v>1</v>
      </c>
      <c r="J3801" s="697"/>
    </row>
    <row r="3802" spans="2:10" x14ac:dyDescent="0.2">
      <c r="B3802" s="707" t="str">
        <f t="shared" si="59"/>
        <v>TACABTAJ, HUEHUETLÁN</v>
      </c>
      <c r="C3802" s="708">
        <v>55</v>
      </c>
      <c r="D3802" s="707" t="s">
        <v>3483</v>
      </c>
      <c r="E3802" s="709">
        <v>18</v>
      </c>
      <c r="F3802" s="707" t="s">
        <v>196</v>
      </c>
      <c r="G3802" s="710" t="s">
        <v>385</v>
      </c>
      <c r="H3802" s="709">
        <v>1</v>
      </c>
      <c r="J3802" s="697"/>
    </row>
    <row r="3803" spans="2:10" x14ac:dyDescent="0.2">
      <c r="B3803" s="707" t="str">
        <f t="shared" si="59"/>
        <v>TACIAL, TAMAZUNCHALE</v>
      </c>
      <c r="C3803" s="708">
        <v>79</v>
      </c>
      <c r="D3803" s="707" t="s">
        <v>3484</v>
      </c>
      <c r="E3803" s="709">
        <v>37</v>
      </c>
      <c r="F3803" s="707" t="s">
        <v>262</v>
      </c>
      <c r="G3803" s="710" t="s">
        <v>385</v>
      </c>
      <c r="H3803" s="709">
        <v>1</v>
      </c>
      <c r="J3803" s="697"/>
    </row>
    <row r="3804" spans="2:10" x14ac:dyDescent="0.2">
      <c r="B3804" s="707" t="str">
        <f t="shared" si="59"/>
        <v>TACOBITZE, SAN ANTONIO</v>
      </c>
      <c r="C3804" s="708">
        <v>75</v>
      </c>
      <c r="D3804" s="707" t="s">
        <v>3485</v>
      </c>
      <c r="E3804" s="709">
        <v>26</v>
      </c>
      <c r="F3804" s="707" t="s">
        <v>230</v>
      </c>
      <c r="G3804" s="710" t="s">
        <v>385</v>
      </c>
      <c r="H3804" s="709">
        <v>1</v>
      </c>
      <c r="J3804" s="697"/>
    </row>
    <row r="3805" spans="2:10" x14ac:dyDescent="0.2">
      <c r="B3805" s="707" t="str">
        <f t="shared" si="59"/>
        <v>TAHONAS DEL JORDÁN, CATORCE</v>
      </c>
      <c r="C3805" s="708">
        <v>52</v>
      </c>
      <c r="D3805" s="707" t="s">
        <v>3486</v>
      </c>
      <c r="E3805" s="709">
        <v>6</v>
      </c>
      <c r="F3805" s="707" t="s">
        <v>580</v>
      </c>
      <c r="G3805" s="710" t="s">
        <v>385</v>
      </c>
      <c r="H3805" s="709">
        <v>1</v>
      </c>
      <c r="J3805" s="697"/>
    </row>
    <row r="3806" spans="2:10" x14ac:dyDescent="0.2">
      <c r="B3806" s="707" t="str">
        <f t="shared" si="59"/>
        <v>TAHONITAS DEL SALTO, CATORCE</v>
      </c>
      <c r="C3806" s="708">
        <v>53</v>
      </c>
      <c r="D3806" s="707" t="s">
        <v>3487</v>
      </c>
      <c r="E3806" s="709">
        <v>6</v>
      </c>
      <c r="F3806" s="707" t="s">
        <v>580</v>
      </c>
      <c r="G3806" s="710" t="s">
        <v>385</v>
      </c>
      <c r="H3806" s="709">
        <v>1</v>
      </c>
      <c r="J3806" s="697"/>
    </row>
    <row r="3807" spans="2:10" x14ac:dyDescent="0.2">
      <c r="B3807" s="707" t="str">
        <f t="shared" si="59"/>
        <v>TAHUILATZÉN, AQUISMÓN</v>
      </c>
      <c r="C3807" s="708">
        <v>104</v>
      </c>
      <c r="D3807" s="707" t="s">
        <v>3488</v>
      </c>
      <c r="E3807" s="709">
        <v>3</v>
      </c>
      <c r="F3807" s="707" t="s">
        <v>146</v>
      </c>
      <c r="G3807" s="710" t="s">
        <v>385</v>
      </c>
      <c r="H3807" s="709">
        <v>1</v>
      </c>
      <c r="J3807" s="697"/>
    </row>
    <row r="3808" spans="2:10" x14ac:dyDescent="0.2">
      <c r="B3808" s="707" t="str">
        <f t="shared" si="59"/>
        <v>TAJINAB, TAMPAMOLÓN CORONA</v>
      </c>
      <c r="C3808" s="708">
        <v>90</v>
      </c>
      <c r="D3808" s="707" t="s">
        <v>3489</v>
      </c>
      <c r="E3808" s="709">
        <v>39</v>
      </c>
      <c r="F3808" s="707" t="s">
        <v>276</v>
      </c>
      <c r="G3808" s="710" t="s">
        <v>385</v>
      </c>
      <c r="H3808" s="709">
        <v>1</v>
      </c>
      <c r="J3808" s="697"/>
    </row>
    <row r="3809" spans="2:10" x14ac:dyDescent="0.2">
      <c r="B3809" s="707" t="str">
        <f t="shared" si="59"/>
        <v>TAM ALETÓM TERCERA SECCIÓN, TANCANHUITZ</v>
      </c>
      <c r="C3809" s="708">
        <v>89</v>
      </c>
      <c r="D3809" s="707" t="s">
        <v>3490</v>
      </c>
      <c r="E3809" s="709">
        <v>12</v>
      </c>
      <c r="F3809" s="707" t="s">
        <v>252</v>
      </c>
      <c r="G3809" s="710" t="s">
        <v>385</v>
      </c>
      <c r="H3809" s="709">
        <v>1</v>
      </c>
      <c r="J3809" s="697"/>
    </row>
    <row r="3810" spans="2:10" x14ac:dyDescent="0.2">
      <c r="B3810" s="707" t="str">
        <f t="shared" si="59"/>
        <v>TAMACOL, TAMAZUNCHALE</v>
      </c>
      <c r="C3810" s="708">
        <v>80</v>
      </c>
      <c r="D3810" s="707" t="s">
        <v>3491</v>
      </c>
      <c r="E3810" s="709">
        <v>37</v>
      </c>
      <c r="F3810" s="707" t="s">
        <v>262</v>
      </c>
      <c r="G3810" s="710" t="s">
        <v>385</v>
      </c>
      <c r="H3810" s="709">
        <v>1</v>
      </c>
      <c r="J3810" s="697"/>
    </row>
    <row r="3811" spans="2:10" x14ac:dyDescent="0.2">
      <c r="B3811" s="707" t="str">
        <f t="shared" si="59"/>
        <v>TAMALA, MATLAPA</v>
      </c>
      <c r="C3811" s="708">
        <v>26</v>
      </c>
      <c r="D3811" s="707" t="s">
        <v>3492</v>
      </c>
      <c r="E3811" s="709">
        <v>57</v>
      </c>
      <c r="F3811" s="707" t="s">
        <v>206</v>
      </c>
      <c r="G3811" s="710" t="s">
        <v>385</v>
      </c>
      <c r="H3811" s="709">
        <v>1</v>
      </c>
      <c r="J3811" s="697"/>
    </row>
    <row r="3812" spans="2:10" x14ac:dyDescent="0.2">
      <c r="B3812" s="707" t="str">
        <f t="shared" si="59"/>
        <v>TAMALCUATITLA, TAMAZUNCHALE</v>
      </c>
      <c r="C3812" s="708">
        <v>248</v>
      </c>
      <c r="D3812" s="707" t="s">
        <v>3493</v>
      </c>
      <c r="E3812" s="709">
        <v>37</v>
      </c>
      <c r="F3812" s="707" t="s">
        <v>262</v>
      </c>
      <c r="G3812" s="710" t="s">
        <v>385</v>
      </c>
      <c r="H3812" s="709">
        <v>1</v>
      </c>
      <c r="J3812" s="697"/>
    </row>
    <row r="3813" spans="2:10" x14ac:dyDescent="0.2">
      <c r="B3813" s="707" t="str">
        <f t="shared" si="59"/>
        <v>TAMALETOM PRIMERA SECCIÓN, TANCANHUITZ</v>
      </c>
      <c r="C3813" s="708">
        <v>87</v>
      </c>
      <c r="D3813" s="707" t="s">
        <v>3494</v>
      </c>
      <c r="E3813" s="709">
        <v>12</v>
      </c>
      <c r="F3813" s="707" t="s">
        <v>252</v>
      </c>
      <c r="G3813" s="710" t="s">
        <v>385</v>
      </c>
      <c r="H3813" s="709">
        <v>1</v>
      </c>
      <c r="J3813" s="697"/>
    </row>
    <row r="3814" spans="2:10" x14ac:dyDescent="0.2">
      <c r="B3814" s="713" t="str">
        <f t="shared" si="59"/>
        <v>TAMÁN, TAMAZUNCHALE</v>
      </c>
      <c r="C3814" s="714">
        <v>82</v>
      </c>
      <c r="D3814" s="713" t="s">
        <v>3495</v>
      </c>
      <c r="E3814" s="715">
        <v>37</v>
      </c>
      <c r="F3814" s="713" t="s">
        <v>262</v>
      </c>
      <c r="G3814" s="716" t="s">
        <v>387</v>
      </c>
      <c r="H3814" s="715">
        <v>3</v>
      </c>
      <c r="J3814" s="697"/>
    </row>
    <row r="3815" spans="2:10" x14ac:dyDescent="0.2">
      <c r="B3815" s="707" t="str">
        <f t="shared" si="59"/>
        <v>TAMANTE, TAMUÍN</v>
      </c>
      <c r="C3815" s="708">
        <v>132</v>
      </c>
      <c r="D3815" s="707" t="s">
        <v>3496</v>
      </c>
      <c r="E3815" s="709">
        <v>40</v>
      </c>
      <c r="F3815" s="707" t="s">
        <v>279</v>
      </c>
      <c r="G3815" s="710" t="s">
        <v>385</v>
      </c>
      <c r="H3815" s="709">
        <v>1</v>
      </c>
      <c r="J3815" s="697"/>
    </row>
    <row r="3816" spans="2:10" x14ac:dyDescent="0.2">
      <c r="B3816" s="707" t="str">
        <f t="shared" si="59"/>
        <v>TAMÁPATZ, AQUISMÓN</v>
      </c>
      <c r="C3816" s="708">
        <v>38</v>
      </c>
      <c r="D3816" s="707" t="s">
        <v>3497</v>
      </c>
      <c r="E3816" s="709">
        <v>3</v>
      </c>
      <c r="F3816" s="707" t="s">
        <v>146</v>
      </c>
      <c r="G3816" s="710" t="s">
        <v>385</v>
      </c>
      <c r="H3816" s="709">
        <v>1</v>
      </c>
      <c r="J3816" s="697"/>
    </row>
    <row r="3817" spans="2:10" x14ac:dyDescent="0.2">
      <c r="B3817" s="707" t="str">
        <f t="shared" si="59"/>
        <v>TAMARINDO HUASTECO, TAMPAMOLÓN CORONA</v>
      </c>
      <c r="C3817" s="708">
        <v>91</v>
      </c>
      <c r="D3817" s="707" t="s">
        <v>3498</v>
      </c>
      <c r="E3817" s="709">
        <v>39</v>
      </c>
      <c r="F3817" s="707" t="s">
        <v>276</v>
      </c>
      <c r="G3817" s="710" t="s">
        <v>385</v>
      </c>
      <c r="H3817" s="709">
        <v>1</v>
      </c>
      <c r="J3817" s="697"/>
    </row>
    <row r="3818" spans="2:10" x14ac:dyDescent="0.2">
      <c r="B3818" s="707" t="str">
        <f t="shared" si="59"/>
        <v>TAMARINDO, TANCANHUITZ</v>
      </c>
      <c r="C3818" s="708">
        <v>26</v>
      </c>
      <c r="D3818" s="707" t="s">
        <v>3499</v>
      </c>
      <c r="E3818" s="709">
        <v>12</v>
      </c>
      <c r="F3818" s="707" t="s">
        <v>252</v>
      </c>
      <c r="G3818" s="710" t="s">
        <v>385</v>
      </c>
      <c r="H3818" s="709">
        <v>1</v>
      </c>
      <c r="J3818" s="697"/>
    </row>
    <row r="3819" spans="2:10" x14ac:dyDescent="0.2">
      <c r="B3819" s="713" t="str">
        <f t="shared" si="59"/>
        <v>TAMASOPO, TAMASOPO</v>
      </c>
      <c r="C3819" s="714">
        <v>1</v>
      </c>
      <c r="D3819" s="713" t="s">
        <v>259</v>
      </c>
      <c r="E3819" s="715">
        <v>36</v>
      </c>
      <c r="F3819" s="713" t="s">
        <v>259</v>
      </c>
      <c r="G3819" s="716" t="s">
        <v>386</v>
      </c>
      <c r="H3819" s="715">
        <v>2</v>
      </c>
      <c r="J3819" s="697"/>
    </row>
    <row r="3820" spans="2:10" x14ac:dyDescent="0.2">
      <c r="B3820" s="713" t="str">
        <f t="shared" si="59"/>
        <v>TAMAZUNCHALE, TAMAZUNCHALE</v>
      </c>
      <c r="C3820" s="714">
        <v>1</v>
      </c>
      <c r="D3820" s="713" t="s">
        <v>262</v>
      </c>
      <c r="E3820" s="715">
        <v>37</v>
      </c>
      <c r="F3820" s="713" t="s">
        <v>262</v>
      </c>
      <c r="G3820" s="716" t="s">
        <v>386</v>
      </c>
      <c r="H3820" s="715">
        <v>2</v>
      </c>
      <c r="J3820" s="697"/>
    </row>
    <row r="3821" spans="2:10" x14ac:dyDescent="0.2">
      <c r="B3821" s="707" t="str">
        <f t="shared" si="59"/>
        <v>TAMBAC OJOX, TANLAJÁS</v>
      </c>
      <c r="C3821" s="708">
        <v>152</v>
      </c>
      <c r="D3821" s="707" t="s">
        <v>3500</v>
      </c>
      <c r="E3821" s="709">
        <v>41</v>
      </c>
      <c r="F3821" s="707" t="s">
        <v>285</v>
      </c>
      <c r="G3821" s="710" t="s">
        <v>385</v>
      </c>
      <c r="H3821" s="709">
        <v>1</v>
      </c>
      <c r="J3821" s="697"/>
    </row>
    <row r="3822" spans="2:10" x14ac:dyDescent="0.2">
      <c r="B3822" s="713" t="str">
        <f t="shared" si="59"/>
        <v>TAMBACA, TAMASOPO</v>
      </c>
      <c r="C3822" s="714">
        <v>64</v>
      </c>
      <c r="D3822" s="713" t="s">
        <v>3501</v>
      </c>
      <c r="E3822" s="715">
        <v>36</v>
      </c>
      <c r="F3822" s="713" t="s">
        <v>259</v>
      </c>
      <c r="G3822" s="716" t="s">
        <v>387</v>
      </c>
      <c r="H3822" s="715">
        <v>3</v>
      </c>
      <c r="J3822" s="697"/>
    </row>
    <row r="3823" spans="2:10" x14ac:dyDescent="0.2">
      <c r="B3823" s="707" t="str">
        <f t="shared" si="59"/>
        <v>TAMBAQUE, AQUISMÓN</v>
      </c>
      <c r="C3823" s="708">
        <v>68</v>
      </c>
      <c r="D3823" s="707" t="s">
        <v>3502</v>
      </c>
      <c r="E3823" s="709">
        <v>3</v>
      </c>
      <c r="F3823" s="707" t="s">
        <v>146</v>
      </c>
      <c r="G3823" s="710" t="s">
        <v>385</v>
      </c>
      <c r="H3823" s="709">
        <v>1</v>
      </c>
      <c r="J3823" s="697"/>
    </row>
    <row r="3824" spans="2:10" x14ac:dyDescent="0.2">
      <c r="B3824" s="707" t="str">
        <f t="shared" si="59"/>
        <v>TAMCUEM, AQUISMÓN</v>
      </c>
      <c r="C3824" s="708">
        <v>42</v>
      </c>
      <c r="D3824" s="707" t="s">
        <v>3503</v>
      </c>
      <c r="E3824" s="709">
        <v>3</v>
      </c>
      <c r="F3824" s="707" t="s">
        <v>146</v>
      </c>
      <c r="G3824" s="710" t="s">
        <v>385</v>
      </c>
      <c r="H3824" s="709">
        <v>1</v>
      </c>
      <c r="J3824" s="697"/>
    </row>
    <row r="3825" spans="2:10" x14ac:dyDescent="0.2">
      <c r="B3825" s="707" t="str">
        <f t="shared" si="59"/>
        <v>TAMCUIME, AQUISMÓN</v>
      </c>
      <c r="C3825" s="708">
        <v>43</v>
      </c>
      <c r="D3825" s="707" t="s">
        <v>3504</v>
      </c>
      <c r="E3825" s="709">
        <v>3</v>
      </c>
      <c r="F3825" s="707" t="s">
        <v>146</v>
      </c>
      <c r="G3825" s="710" t="s">
        <v>385</v>
      </c>
      <c r="H3825" s="709">
        <v>1</v>
      </c>
      <c r="J3825" s="697"/>
    </row>
    <row r="3826" spans="2:10" x14ac:dyDescent="0.2">
      <c r="B3826" s="713" t="str">
        <f t="shared" si="59"/>
        <v>TAMPACÁN, TAMPACÁN</v>
      </c>
      <c r="C3826" s="714">
        <v>1</v>
      </c>
      <c r="D3826" s="713" t="s">
        <v>272</v>
      </c>
      <c r="E3826" s="715">
        <v>38</v>
      </c>
      <c r="F3826" s="713" t="s">
        <v>272</v>
      </c>
      <c r="G3826" s="716" t="s">
        <v>386</v>
      </c>
      <c r="H3826" s="715">
        <v>2</v>
      </c>
      <c r="J3826" s="697"/>
    </row>
    <row r="3827" spans="2:10" x14ac:dyDescent="0.2">
      <c r="B3827" s="707" t="str">
        <f t="shared" si="59"/>
        <v>TAMPACOY, TAMUÍN</v>
      </c>
      <c r="C3827" s="708">
        <v>133</v>
      </c>
      <c r="D3827" s="707" t="s">
        <v>3505</v>
      </c>
      <c r="E3827" s="709">
        <v>40</v>
      </c>
      <c r="F3827" s="707" t="s">
        <v>279</v>
      </c>
      <c r="G3827" s="710" t="s">
        <v>385</v>
      </c>
      <c r="H3827" s="709">
        <v>1</v>
      </c>
      <c r="J3827" s="697"/>
    </row>
    <row r="3828" spans="2:10" x14ac:dyDescent="0.2">
      <c r="B3828" s="713" t="str">
        <f t="shared" si="59"/>
        <v>TAMPAMOLÓN CORONA, TAMPAMOLÓN CORONA</v>
      </c>
      <c r="C3828" s="714">
        <v>1</v>
      </c>
      <c r="D3828" s="713" t="s">
        <v>276</v>
      </c>
      <c r="E3828" s="715">
        <v>39</v>
      </c>
      <c r="F3828" s="713" t="s">
        <v>276</v>
      </c>
      <c r="G3828" s="716" t="s">
        <v>386</v>
      </c>
      <c r="H3828" s="715">
        <v>2</v>
      </c>
      <c r="J3828" s="697"/>
    </row>
    <row r="3829" spans="2:10" x14ac:dyDescent="0.2">
      <c r="B3829" s="707" t="str">
        <f t="shared" si="59"/>
        <v>TAMPASQUÍN, TAMASOPO</v>
      </c>
      <c r="C3829" s="708">
        <v>121</v>
      </c>
      <c r="D3829" s="707" t="s">
        <v>3506</v>
      </c>
      <c r="E3829" s="709">
        <v>36</v>
      </c>
      <c r="F3829" s="707" t="s">
        <v>259</v>
      </c>
      <c r="G3829" s="710" t="s">
        <v>385</v>
      </c>
      <c r="H3829" s="709">
        <v>1</v>
      </c>
      <c r="J3829" s="697"/>
    </row>
    <row r="3830" spans="2:10" x14ac:dyDescent="0.2">
      <c r="B3830" s="707" t="str">
        <f t="shared" si="59"/>
        <v>TAMPATE, AQUISMÓN</v>
      </c>
      <c r="C3830" s="708">
        <v>39</v>
      </c>
      <c r="D3830" s="707" t="s">
        <v>3507</v>
      </c>
      <c r="E3830" s="709">
        <v>3</v>
      </c>
      <c r="F3830" s="707" t="s">
        <v>146</v>
      </c>
      <c r="G3830" s="710" t="s">
        <v>385</v>
      </c>
      <c r="H3830" s="709">
        <v>1</v>
      </c>
      <c r="J3830" s="697"/>
    </row>
    <row r="3831" spans="2:10" x14ac:dyDescent="0.2">
      <c r="B3831" s="707" t="str">
        <f t="shared" si="59"/>
        <v>TAMPAXAL, AQUISMÓN</v>
      </c>
      <c r="C3831" s="708">
        <v>40</v>
      </c>
      <c r="D3831" s="707" t="s">
        <v>3508</v>
      </c>
      <c r="E3831" s="709">
        <v>3</v>
      </c>
      <c r="F3831" s="707" t="s">
        <v>146</v>
      </c>
      <c r="G3831" s="710" t="s">
        <v>385</v>
      </c>
      <c r="H3831" s="709">
        <v>1</v>
      </c>
      <c r="J3831" s="697"/>
    </row>
    <row r="3832" spans="2:10" x14ac:dyDescent="0.2">
      <c r="B3832" s="713" t="str">
        <f t="shared" si="59"/>
        <v>TAMPAYA, CIUDAD VALLES</v>
      </c>
      <c r="C3832" s="714">
        <v>217</v>
      </c>
      <c r="D3832" s="713" t="s">
        <v>3509</v>
      </c>
      <c r="E3832" s="715">
        <v>13</v>
      </c>
      <c r="F3832" s="713" t="s">
        <v>181</v>
      </c>
      <c r="G3832" s="716" t="s">
        <v>386</v>
      </c>
      <c r="H3832" s="715">
        <v>2</v>
      </c>
      <c r="J3832" s="697"/>
    </row>
    <row r="3833" spans="2:10" x14ac:dyDescent="0.2">
      <c r="B3833" s="707" t="str">
        <f t="shared" si="59"/>
        <v>TAMPEMOCHE, AQUISMÓN</v>
      </c>
      <c r="C3833" s="708">
        <v>41</v>
      </c>
      <c r="D3833" s="707" t="s">
        <v>3510</v>
      </c>
      <c r="E3833" s="709">
        <v>3</v>
      </c>
      <c r="F3833" s="707" t="s">
        <v>146</v>
      </c>
      <c r="G3833" s="710" t="s">
        <v>385</v>
      </c>
      <c r="H3833" s="709">
        <v>1</v>
      </c>
      <c r="J3833" s="697"/>
    </row>
    <row r="3834" spans="2:10" x14ac:dyDescent="0.2">
      <c r="B3834" s="707" t="str">
        <f t="shared" si="59"/>
        <v>TAMPETE, AQUISMÓN</v>
      </c>
      <c r="C3834" s="708">
        <v>78</v>
      </c>
      <c r="D3834" s="707" t="s">
        <v>3511</v>
      </c>
      <c r="E3834" s="709">
        <v>3</v>
      </c>
      <c r="F3834" s="707" t="s">
        <v>146</v>
      </c>
      <c r="G3834" s="710" t="s">
        <v>385</v>
      </c>
      <c r="H3834" s="709">
        <v>1</v>
      </c>
      <c r="J3834" s="697"/>
    </row>
    <row r="3835" spans="2:10" x14ac:dyDescent="0.2">
      <c r="B3835" s="713" t="str">
        <f t="shared" si="59"/>
        <v>TAMPICOL, TANQUIÁN DE ESCOBEDO</v>
      </c>
      <c r="C3835" s="714">
        <v>19</v>
      </c>
      <c r="D3835" s="713" t="s">
        <v>3512</v>
      </c>
      <c r="E3835" s="715">
        <v>42</v>
      </c>
      <c r="F3835" s="713" t="s">
        <v>289</v>
      </c>
      <c r="G3835" s="716" t="s">
        <v>386</v>
      </c>
      <c r="H3835" s="715">
        <v>2</v>
      </c>
      <c r="J3835" s="697"/>
    </row>
    <row r="3836" spans="2:10" x14ac:dyDescent="0.2">
      <c r="B3836" s="707" t="str">
        <f t="shared" si="59"/>
        <v>TAMPOCHOCHO, AXTLA DE TERRAZAS</v>
      </c>
      <c r="C3836" s="708">
        <v>52</v>
      </c>
      <c r="D3836" s="707" t="s">
        <v>3513</v>
      </c>
      <c r="E3836" s="709">
        <v>53</v>
      </c>
      <c r="F3836" s="707" t="s">
        <v>150</v>
      </c>
      <c r="G3836" s="710" t="s">
        <v>385</v>
      </c>
      <c r="H3836" s="709">
        <v>1</v>
      </c>
      <c r="J3836" s="697"/>
    </row>
    <row r="3837" spans="2:10" x14ac:dyDescent="0.2">
      <c r="B3837" s="707" t="str">
        <f t="shared" si="59"/>
        <v>TAMPUCHÓN, COXCATLÁN</v>
      </c>
      <c r="C3837" s="708">
        <v>30</v>
      </c>
      <c r="D3837" s="707" t="s">
        <v>3514</v>
      </c>
      <c r="E3837" s="709">
        <v>14</v>
      </c>
      <c r="F3837" s="707" t="s">
        <v>185</v>
      </c>
      <c r="G3837" s="710" t="s">
        <v>385</v>
      </c>
      <c r="H3837" s="709">
        <v>1</v>
      </c>
      <c r="J3837" s="697"/>
    </row>
    <row r="3838" spans="2:10" x14ac:dyDescent="0.2">
      <c r="B3838" s="713" t="str">
        <f t="shared" si="59"/>
        <v>TAMUÍN, TAMUÍN</v>
      </c>
      <c r="C3838" s="714">
        <v>1</v>
      </c>
      <c r="D3838" s="713" t="s">
        <v>279</v>
      </c>
      <c r="E3838" s="715">
        <v>40</v>
      </c>
      <c r="F3838" s="713" t="s">
        <v>279</v>
      </c>
      <c r="G3838" s="716" t="s">
        <v>387</v>
      </c>
      <c r="H3838" s="715">
        <v>3</v>
      </c>
      <c r="J3838" s="697"/>
    </row>
    <row r="3839" spans="2:10" x14ac:dyDescent="0.2">
      <c r="B3839" s="707" t="str">
        <f t="shared" si="59"/>
        <v>TAMUNAL, CIUDAD VALLES</v>
      </c>
      <c r="C3839" s="708">
        <v>431</v>
      </c>
      <c r="D3839" s="707" t="s">
        <v>3515</v>
      </c>
      <c r="E3839" s="709">
        <v>13</v>
      </c>
      <c r="F3839" s="707" t="s">
        <v>181</v>
      </c>
      <c r="G3839" s="710" t="s">
        <v>385</v>
      </c>
      <c r="H3839" s="709">
        <v>1</v>
      </c>
      <c r="J3839" s="697"/>
    </row>
    <row r="3840" spans="2:10" x14ac:dyDescent="0.2">
      <c r="B3840" s="707" t="str">
        <f t="shared" si="59"/>
        <v>TAN D'HUYÚ (TANZUYO), SAN ANTONIO</v>
      </c>
      <c r="C3840" s="708">
        <v>18</v>
      </c>
      <c r="D3840" s="707" t="s">
        <v>3516</v>
      </c>
      <c r="E3840" s="709">
        <v>26</v>
      </c>
      <c r="F3840" s="707" t="s">
        <v>230</v>
      </c>
      <c r="G3840" s="710" t="s">
        <v>385</v>
      </c>
      <c r="H3840" s="709">
        <v>1</v>
      </c>
      <c r="J3840" s="697"/>
    </row>
    <row r="3841" spans="2:10" x14ac:dyDescent="0.2">
      <c r="B3841" s="707" t="str">
        <f t="shared" si="59"/>
        <v>TAN JAJNEC, SAN ANTONIO</v>
      </c>
      <c r="C3841" s="708">
        <v>10</v>
      </c>
      <c r="D3841" s="707" t="s">
        <v>3517</v>
      </c>
      <c r="E3841" s="709">
        <v>26</v>
      </c>
      <c r="F3841" s="707" t="s">
        <v>230</v>
      </c>
      <c r="G3841" s="710" t="s">
        <v>385</v>
      </c>
      <c r="H3841" s="709">
        <v>1</v>
      </c>
      <c r="J3841" s="697"/>
    </row>
    <row r="3842" spans="2:10" x14ac:dyDescent="0.2">
      <c r="B3842" s="707" t="str">
        <f t="shared" si="59"/>
        <v>TAN TZAJIB, AQUISMÓN</v>
      </c>
      <c r="C3842" s="708">
        <v>133</v>
      </c>
      <c r="D3842" s="707" t="s">
        <v>3518</v>
      </c>
      <c r="E3842" s="709">
        <v>3</v>
      </c>
      <c r="F3842" s="707" t="s">
        <v>146</v>
      </c>
      <c r="G3842" s="710" t="s">
        <v>385</v>
      </c>
      <c r="H3842" s="709">
        <v>1</v>
      </c>
      <c r="J3842" s="697"/>
    </row>
    <row r="3843" spans="2:10" x14ac:dyDescent="0.2">
      <c r="B3843" s="713" t="str">
        <f t="shared" si="59"/>
        <v>TANCANHUITZ, TANCANHUITZ</v>
      </c>
      <c r="C3843" s="714">
        <v>1</v>
      </c>
      <c r="D3843" s="713" t="s">
        <v>252</v>
      </c>
      <c r="E3843" s="715">
        <v>12</v>
      </c>
      <c r="F3843" s="713" t="s">
        <v>252</v>
      </c>
      <c r="G3843" s="716" t="s">
        <v>387</v>
      </c>
      <c r="H3843" s="715">
        <v>3</v>
      </c>
      <c r="J3843" s="697"/>
    </row>
    <row r="3844" spans="2:10" x14ac:dyDescent="0.2">
      <c r="B3844" s="707" t="str">
        <f t="shared" si="59"/>
        <v>TANCHACHÍN, AQUISMÓN</v>
      </c>
      <c r="C3844" s="708">
        <v>44</v>
      </c>
      <c r="D3844" s="707" t="s">
        <v>3519</v>
      </c>
      <c r="E3844" s="709">
        <v>3</v>
      </c>
      <c r="F3844" s="707" t="s">
        <v>146</v>
      </c>
      <c r="G3844" s="710" t="s">
        <v>385</v>
      </c>
      <c r="H3844" s="709">
        <v>1</v>
      </c>
      <c r="J3844" s="697"/>
    </row>
    <row r="3845" spans="2:10" x14ac:dyDescent="0.2">
      <c r="B3845" s="707" t="str">
        <f t="shared" si="59"/>
        <v>TANCHAHUIL SEGUNDA SECCIÓN, SAN ANTONIO</v>
      </c>
      <c r="C3845" s="708">
        <v>76</v>
      </c>
      <c r="D3845" s="707" t="s">
        <v>3520</v>
      </c>
      <c r="E3845" s="709">
        <v>26</v>
      </c>
      <c r="F3845" s="707" t="s">
        <v>230</v>
      </c>
      <c r="G3845" s="710" t="s">
        <v>385</v>
      </c>
      <c r="H3845" s="709">
        <v>1</v>
      </c>
      <c r="J3845" s="697"/>
    </row>
    <row r="3846" spans="2:10" x14ac:dyDescent="0.2">
      <c r="B3846" s="707" t="str">
        <f t="shared" ref="B3846:B3909" si="60">CONCATENATE(D3846,","," ",F3846)</f>
        <v>TANCHAHUIL, SAN ANTONIO</v>
      </c>
      <c r="C3846" s="708">
        <v>9</v>
      </c>
      <c r="D3846" s="707" t="s">
        <v>3521</v>
      </c>
      <c r="E3846" s="709">
        <v>26</v>
      </c>
      <c r="F3846" s="707" t="s">
        <v>230</v>
      </c>
      <c r="G3846" s="710" t="s">
        <v>385</v>
      </c>
      <c r="H3846" s="709">
        <v>1</v>
      </c>
      <c r="J3846" s="697"/>
    </row>
    <row r="3847" spans="2:10" x14ac:dyDescent="0.2">
      <c r="B3847" s="707" t="str">
        <f t="shared" si="60"/>
        <v>TANCHANACO, AQUISMÓN</v>
      </c>
      <c r="C3847" s="708">
        <v>45</v>
      </c>
      <c r="D3847" s="707" t="s">
        <v>3522</v>
      </c>
      <c r="E3847" s="709">
        <v>3</v>
      </c>
      <c r="F3847" s="707" t="s">
        <v>146</v>
      </c>
      <c r="G3847" s="710" t="s">
        <v>385</v>
      </c>
      <c r="H3847" s="709">
        <v>1</v>
      </c>
      <c r="J3847" s="697"/>
    </row>
    <row r="3848" spans="2:10" x14ac:dyDescent="0.2">
      <c r="B3848" s="707" t="str">
        <f t="shared" si="60"/>
        <v>TANCHOPOL, AQUISMÓN</v>
      </c>
      <c r="C3848" s="708">
        <v>91</v>
      </c>
      <c r="D3848" s="707" t="s">
        <v>3523</v>
      </c>
      <c r="E3848" s="709">
        <v>3</v>
      </c>
      <c r="F3848" s="707" t="s">
        <v>146</v>
      </c>
      <c r="G3848" s="710" t="s">
        <v>385</v>
      </c>
      <c r="H3848" s="709">
        <v>1</v>
      </c>
      <c r="J3848" s="697"/>
    </row>
    <row r="3849" spans="2:10" x14ac:dyDescent="0.2">
      <c r="B3849" s="707" t="str">
        <f t="shared" si="60"/>
        <v>TANCOJOL RINCÓN BRUJO, SAN VICENTE TANCUAYALAB</v>
      </c>
      <c r="C3849" s="708">
        <v>37</v>
      </c>
      <c r="D3849" s="707" t="s">
        <v>3524</v>
      </c>
      <c r="E3849" s="709">
        <v>34</v>
      </c>
      <c r="F3849" s="707" t="s">
        <v>250</v>
      </c>
      <c r="G3849" s="710" t="s">
        <v>385</v>
      </c>
      <c r="H3849" s="709">
        <v>1</v>
      </c>
      <c r="J3849" s="697"/>
    </row>
    <row r="3850" spans="2:10" x14ac:dyDescent="0.2">
      <c r="B3850" s="707" t="str">
        <f t="shared" si="60"/>
        <v>TANCOJOL, SAN VICENTE TANCUAYALAB</v>
      </c>
      <c r="C3850" s="708">
        <v>59</v>
      </c>
      <c r="D3850" s="707" t="s">
        <v>3525</v>
      </c>
      <c r="E3850" s="709">
        <v>34</v>
      </c>
      <c r="F3850" s="707" t="s">
        <v>250</v>
      </c>
      <c r="G3850" s="710" t="s">
        <v>385</v>
      </c>
      <c r="H3850" s="709">
        <v>1</v>
      </c>
      <c r="J3850" s="697"/>
    </row>
    <row r="3851" spans="2:10" x14ac:dyDescent="0.2">
      <c r="B3851" s="707" t="str">
        <f t="shared" si="60"/>
        <v>TANCOLOL, TANLAJÁS</v>
      </c>
      <c r="C3851" s="708">
        <v>36</v>
      </c>
      <c r="D3851" s="707" t="s">
        <v>3526</v>
      </c>
      <c r="E3851" s="709">
        <v>41</v>
      </c>
      <c r="F3851" s="707" t="s">
        <v>285</v>
      </c>
      <c r="G3851" s="710" t="s">
        <v>385</v>
      </c>
      <c r="H3851" s="709">
        <v>1</v>
      </c>
      <c r="J3851" s="697"/>
    </row>
    <row r="3852" spans="2:10" x14ac:dyDescent="0.2">
      <c r="B3852" s="707" t="str">
        <f t="shared" si="60"/>
        <v>TANCOLTZE OJOX (TERCERA SECCIÓN), TANCANHUITZ</v>
      </c>
      <c r="C3852" s="708">
        <v>202</v>
      </c>
      <c r="D3852" s="707" t="s">
        <v>3527</v>
      </c>
      <c r="E3852" s="709">
        <v>12</v>
      </c>
      <c r="F3852" s="707" t="s">
        <v>252</v>
      </c>
      <c r="G3852" s="710" t="s">
        <v>385</v>
      </c>
      <c r="H3852" s="709">
        <v>1</v>
      </c>
      <c r="J3852" s="697"/>
    </row>
    <row r="3853" spans="2:10" x14ac:dyDescent="0.2">
      <c r="B3853" s="707" t="str">
        <f t="shared" si="60"/>
        <v>TANCOLTZE PRIMERA SECCIÓN, TANCANHUITZ</v>
      </c>
      <c r="C3853" s="708">
        <v>27</v>
      </c>
      <c r="D3853" s="707" t="s">
        <v>3528</v>
      </c>
      <c r="E3853" s="709">
        <v>12</v>
      </c>
      <c r="F3853" s="707" t="s">
        <v>252</v>
      </c>
      <c r="G3853" s="710" t="s">
        <v>385</v>
      </c>
      <c r="H3853" s="709">
        <v>1</v>
      </c>
      <c r="J3853" s="697"/>
    </row>
    <row r="3854" spans="2:10" x14ac:dyDescent="0.2">
      <c r="B3854" s="707" t="str">
        <f t="shared" si="60"/>
        <v>TANCUICHE, SAN VICENTE TANCUAYALAB</v>
      </c>
      <c r="C3854" s="708">
        <v>38</v>
      </c>
      <c r="D3854" s="707" t="s">
        <v>3529</v>
      </c>
      <c r="E3854" s="709">
        <v>34</v>
      </c>
      <c r="F3854" s="707" t="s">
        <v>250</v>
      </c>
      <c r="G3854" s="710" t="s">
        <v>385</v>
      </c>
      <c r="H3854" s="709">
        <v>1</v>
      </c>
      <c r="J3854" s="697"/>
    </row>
    <row r="3855" spans="2:10" x14ac:dyDescent="0.2">
      <c r="B3855" s="707" t="str">
        <f t="shared" si="60"/>
        <v>TANCUILÍN (MANANTIALES), MATLAPA</v>
      </c>
      <c r="C3855" s="708">
        <v>54</v>
      </c>
      <c r="D3855" s="707" t="s">
        <v>3530</v>
      </c>
      <c r="E3855" s="709">
        <v>57</v>
      </c>
      <c r="F3855" s="707" t="s">
        <v>206</v>
      </c>
      <c r="G3855" s="710" t="s">
        <v>385</v>
      </c>
      <c r="H3855" s="709">
        <v>1</v>
      </c>
      <c r="J3855" s="697"/>
    </row>
    <row r="3856" spans="2:10" x14ac:dyDescent="0.2">
      <c r="B3856" s="707" t="str">
        <f t="shared" si="60"/>
        <v>TANCUILÍN, MATLAPA</v>
      </c>
      <c r="C3856" s="708">
        <v>27</v>
      </c>
      <c r="D3856" s="707" t="s">
        <v>3531</v>
      </c>
      <c r="E3856" s="709">
        <v>57</v>
      </c>
      <c r="F3856" s="707" t="s">
        <v>206</v>
      </c>
      <c r="G3856" s="710" t="s">
        <v>385</v>
      </c>
      <c r="H3856" s="709">
        <v>1</v>
      </c>
      <c r="J3856" s="697"/>
    </row>
    <row r="3857" spans="2:10" x14ac:dyDescent="0.2">
      <c r="B3857" s="707" t="str">
        <f t="shared" si="60"/>
        <v>TANDZUMADZ, HUEHUETLÁN</v>
      </c>
      <c r="C3857" s="708">
        <v>10</v>
      </c>
      <c r="D3857" s="707" t="s">
        <v>3532</v>
      </c>
      <c r="E3857" s="709">
        <v>18</v>
      </c>
      <c r="F3857" s="707" t="s">
        <v>196</v>
      </c>
      <c r="G3857" s="710" t="s">
        <v>385</v>
      </c>
      <c r="H3857" s="709">
        <v>1</v>
      </c>
      <c r="J3857" s="697"/>
    </row>
    <row r="3858" spans="2:10" x14ac:dyDescent="0.2">
      <c r="B3858" s="707" t="str">
        <f t="shared" si="60"/>
        <v>TANGOJO, AQUISMÓN</v>
      </c>
      <c r="C3858" s="708">
        <v>100</v>
      </c>
      <c r="D3858" s="707" t="s">
        <v>3533</v>
      </c>
      <c r="E3858" s="709">
        <v>3</v>
      </c>
      <c r="F3858" s="707" t="s">
        <v>146</v>
      </c>
      <c r="G3858" s="710" t="s">
        <v>385</v>
      </c>
      <c r="H3858" s="709">
        <v>1</v>
      </c>
      <c r="J3858" s="697"/>
    </row>
    <row r="3859" spans="2:10" x14ac:dyDescent="0.2">
      <c r="B3859" s="707" t="str">
        <f t="shared" si="60"/>
        <v>TANJAJNEC SEGUNDO LOTE, SAN ANTONIO</v>
      </c>
      <c r="C3859" s="708">
        <v>77</v>
      </c>
      <c r="D3859" s="707" t="s">
        <v>3534</v>
      </c>
      <c r="E3859" s="709">
        <v>26</v>
      </c>
      <c r="F3859" s="707" t="s">
        <v>230</v>
      </c>
      <c r="G3859" s="710" t="s">
        <v>385</v>
      </c>
      <c r="H3859" s="709">
        <v>1</v>
      </c>
      <c r="J3859" s="697"/>
    </row>
    <row r="3860" spans="2:10" x14ac:dyDescent="0.2">
      <c r="B3860" s="707" t="str">
        <f t="shared" si="60"/>
        <v>TANJOL DHU'T (LA ENTRADA), TANCANHUITZ</v>
      </c>
      <c r="C3860" s="708">
        <v>158</v>
      </c>
      <c r="D3860" s="707" t="s">
        <v>3535</v>
      </c>
      <c r="E3860" s="709">
        <v>12</v>
      </c>
      <c r="F3860" s="707" t="s">
        <v>252</v>
      </c>
      <c r="G3860" s="710" t="s">
        <v>385</v>
      </c>
      <c r="H3860" s="709">
        <v>1</v>
      </c>
      <c r="J3860" s="697"/>
    </row>
    <row r="3861" spans="2:10" x14ac:dyDescent="0.2">
      <c r="B3861" s="707" t="str">
        <f t="shared" si="60"/>
        <v>TANLACUT (LABOR ZAPATA), SANTA CATARINA</v>
      </c>
      <c r="C3861" s="708">
        <v>13</v>
      </c>
      <c r="D3861" s="707" t="s">
        <v>3536</v>
      </c>
      <c r="E3861" s="709">
        <v>31</v>
      </c>
      <c r="F3861" s="707" t="s">
        <v>254</v>
      </c>
      <c r="G3861" s="710" t="s">
        <v>385</v>
      </c>
      <c r="H3861" s="709">
        <v>1</v>
      </c>
      <c r="J3861" s="697"/>
    </row>
    <row r="3862" spans="2:10" x14ac:dyDescent="0.2">
      <c r="B3862" s="707" t="str">
        <f t="shared" si="60"/>
        <v>TANLACUT (PUEBLO DE TANLACUT), SANTA CATARINA</v>
      </c>
      <c r="C3862" s="708">
        <v>36</v>
      </c>
      <c r="D3862" s="707" t="s">
        <v>3537</v>
      </c>
      <c r="E3862" s="709">
        <v>31</v>
      </c>
      <c r="F3862" s="707" t="s">
        <v>254</v>
      </c>
      <c r="G3862" s="710" t="s">
        <v>385</v>
      </c>
      <c r="H3862" s="709">
        <v>1</v>
      </c>
      <c r="J3862" s="697"/>
    </row>
    <row r="3863" spans="2:10" x14ac:dyDescent="0.2">
      <c r="B3863" s="713" t="str">
        <f t="shared" si="60"/>
        <v>TANLAJÁS, TANLAJÁS</v>
      </c>
      <c r="C3863" s="714">
        <v>1</v>
      </c>
      <c r="D3863" s="713" t="s">
        <v>285</v>
      </c>
      <c r="E3863" s="715">
        <v>41</v>
      </c>
      <c r="F3863" s="713" t="s">
        <v>285</v>
      </c>
      <c r="G3863" s="716" t="s">
        <v>386</v>
      </c>
      <c r="H3863" s="715">
        <v>2</v>
      </c>
      <c r="J3863" s="697"/>
    </row>
    <row r="3864" spans="2:10" x14ac:dyDescent="0.2">
      <c r="B3864" s="707" t="str">
        <f t="shared" si="60"/>
        <v>TANLEAB DOS, HUEHUETLÁN</v>
      </c>
      <c r="C3864" s="708">
        <v>49</v>
      </c>
      <c r="D3864" s="707" t="s">
        <v>3538</v>
      </c>
      <c r="E3864" s="709">
        <v>18</v>
      </c>
      <c r="F3864" s="707" t="s">
        <v>196</v>
      </c>
      <c r="G3864" s="710" t="s">
        <v>385</v>
      </c>
      <c r="H3864" s="709">
        <v>1</v>
      </c>
      <c r="J3864" s="697"/>
    </row>
    <row r="3865" spans="2:10" x14ac:dyDescent="0.2">
      <c r="B3865" s="707" t="str">
        <f t="shared" si="60"/>
        <v>TANLEAB UNO, HUEHUETLÁN</v>
      </c>
      <c r="C3865" s="708">
        <v>11</v>
      </c>
      <c r="D3865" s="707" t="s">
        <v>3539</v>
      </c>
      <c r="E3865" s="709">
        <v>18</v>
      </c>
      <c r="F3865" s="707" t="s">
        <v>196</v>
      </c>
      <c r="G3865" s="710" t="s">
        <v>385</v>
      </c>
      <c r="H3865" s="709">
        <v>1</v>
      </c>
      <c r="J3865" s="697"/>
    </row>
    <row r="3866" spans="2:10" x14ac:dyDescent="0.2">
      <c r="B3866" s="707" t="str">
        <f t="shared" si="60"/>
        <v>TANLECUE (EL OLIVO), CIUDAD VALLES</v>
      </c>
      <c r="C3866" s="708">
        <v>221</v>
      </c>
      <c r="D3866" s="707" t="s">
        <v>3540</v>
      </c>
      <c r="E3866" s="709">
        <v>13</v>
      </c>
      <c r="F3866" s="707" t="s">
        <v>181</v>
      </c>
      <c r="G3866" s="710" t="s">
        <v>385</v>
      </c>
      <c r="H3866" s="709">
        <v>1</v>
      </c>
      <c r="J3866" s="697"/>
    </row>
    <row r="3867" spans="2:10" x14ac:dyDescent="0.2">
      <c r="B3867" s="707" t="str">
        <f t="shared" si="60"/>
        <v>TANLÚ, SANTA CATARINA</v>
      </c>
      <c r="C3867" s="708">
        <v>38</v>
      </c>
      <c r="D3867" s="707" t="s">
        <v>3541</v>
      </c>
      <c r="E3867" s="709">
        <v>31</v>
      </c>
      <c r="F3867" s="707" t="s">
        <v>254</v>
      </c>
      <c r="G3867" s="710" t="s">
        <v>385</v>
      </c>
      <c r="H3867" s="709">
        <v>1</v>
      </c>
      <c r="J3867" s="697"/>
    </row>
    <row r="3868" spans="2:10" x14ac:dyDescent="0.2">
      <c r="B3868" s="707" t="str">
        <f t="shared" si="60"/>
        <v>TANQUE BLANCO, CERRITOS</v>
      </c>
      <c r="C3868" s="708">
        <v>70</v>
      </c>
      <c r="D3868" s="707" t="s">
        <v>3542</v>
      </c>
      <c r="E3868" s="709">
        <v>8</v>
      </c>
      <c r="F3868" s="707" t="s">
        <v>159</v>
      </c>
      <c r="G3868" s="710" t="s">
        <v>385</v>
      </c>
      <c r="H3868" s="709">
        <v>1</v>
      </c>
      <c r="J3868" s="697"/>
    </row>
    <row r="3869" spans="2:10" x14ac:dyDescent="0.2">
      <c r="B3869" s="713" t="str">
        <f t="shared" si="60"/>
        <v>TANQUE CAÑÓN DEL PUERTO, AHUALULCO</v>
      </c>
      <c r="C3869" s="714">
        <v>125</v>
      </c>
      <c r="D3869" s="713" t="s">
        <v>3543</v>
      </c>
      <c r="E3869" s="715">
        <v>1</v>
      </c>
      <c r="F3869" s="713" t="s">
        <v>202</v>
      </c>
      <c r="G3869" s="716" t="s">
        <v>387</v>
      </c>
      <c r="H3869" s="715">
        <v>3</v>
      </c>
      <c r="J3869" s="697"/>
    </row>
    <row r="3870" spans="2:10" x14ac:dyDescent="0.2">
      <c r="B3870" s="707" t="str">
        <f t="shared" si="60"/>
        <v>TANQUE CIENEGUITA, SAN LUIS POTOSÍ</v>
      </c>
      <c r="C3870" s="708">
        <v>505</v>
      </c>
      <c r="D3870" s="707" t="s">
        <v>3544</v>
      </c>
      <c r="E3870" s="709">
        <v>28</v>
      </c>
      <c r="F3870" s="707" t="s">
        <v>239</v>
      </c>
      <c r="G3870" s="710" t="s">
        <v>385</v>
      </c>
      <c r="H3870" s="709">
        <v>1</v>
      </c>
      <c r="J3870" s="697"/>
    </row>
    <row r="3871" spans="2:10" x14ac:dyDescent="0.2">
      <c r="B3871" s="707" t="str">
        <f t="shared" si="60"/>
        <v>TANQUE COLORADO, MATEHUALA</v>
      </c>
      <c r="C3871" s="708">
        <v>100</v>
      </c>
      <c r="D3871" s="707" t="s">
        <v>3545</v>
      </c>
      <c r="E3871" s="709">
        <v>20</v>
      </c>
      <c r="F3871" s="707" t="s">
        <v>170</v>
      </c>
      <c r="G3871" s="710" t="s">
        <v>385</v>
      </c>
      <c r="H3871" s="709">
        <v>1</v>
      </c>
      <c r="J3871" s="697"/>
    </row>
    <row r="3872" spans="2:10" x14ac:dyDescent="0.2">
      <c r="B3872" s="707" t="str">
        <f t="shared" si="60"/>
        <v>TANQUE DE ARENAS, CATORCE</v>
      </c>
      <c r="C3872" s="708">
        <v>54</v>
      </c>
      <c r="D3872" s="707" t="s">
        <v>3546</v>
      </c>
      <c r="E3872" s="709">
        <v>6</v>
      </c>
      <c r="F3872" s="707" t="s">
        <v>580</v>
      </c>
      <c r="G3872" s="710" t="s">
        <v>385</v>
      </c>
      <c r="H3872" s="709">
        <v>1</v>
      </c>
      <c r="J3872" s="697"/>
    </row>
    <row r="3873" spans="2:10" x14ac:dyDescent="0.2">
      <c r="B3873" s="707" t="str">
        <f t="shared" si="60"/>
        <v>TANQUE DE DOLORES, CATORCE</v>
      </c>
      <c r="C3873" s="708">
        <v>55</v>
      </c>
      <c r="D3873" s="707" t="s">
        <v>3547</v>
      </c>
      <c r="E3873" s="709">
        <v>6</v>
      </c>
      <c r="F3873" s="707" t="s">
        <v>580</v>
      </c>
      <c r="G3873" s="710" t="s">
        <v>385</v>
      </c>
      <c r="H3873" s="709">
        <v>1</v>
      </c>
      <c r="J3873" s="697"/>
    </row>
    <row r="3874" spans="2:10" x14ac:dyDescent="0.2">
      <c r="B3874" s="707" t="str">
        <f t="shared" si="60"/>
        <v>TANQUE DE LA CRUZ, SAN LUIS POTOSÍ</v>
      </c>
      <c r="C3874" s="708">
        <v>286</v>
      </c>
      <c r="D3874" s="707" t="s">
        <v>3548</v>
      </c>
      <c r="E3874" s="709">
        <v>28</v>
      </c>
      <c r="F3874" s="707" t="s">
        <v>239</v>
      </c>
      <c r="G3874" s="710" t="s">
        <v>385</v>
      </c>
      <c r="H3874" s="709">
        <v>1</v>
      </c>
      <c r="J3874" s="697"/>
    </row>
    <row r="3875" spans="2:10" x14ac:dyDescent="0.2">
      <c r="B3875" s="707" t="str">
        <f t="shared" si="60"/>
        <v>TANQUE DE LÓPEZ, VANEGAS</v>
      </c>
      <c r="C3875" s="708">
        <v>22</v>
      </c>
      <c r="D3875" s="707" t="s">
        <v>3549</v>
      </c>
      <c r="E3875" s="709">
        <v>44</v>
      </c>
      <c r="F3875" s="707" t="s">
        <v>298</v>
      </c>
      <c r="G3875" s="710" t="s">
        <v>385</v>
      </c>
      <c r="H3875" s="709">
        <v>1</v>
      </c>
      <c r="J3875" s="697"/>
    </row>
    <row r="3876" spans="2:10" x14ac:dyDescent="0.2">
      <c r="B3876" s="707" t="str">
        <f t="shared" si="60"/>
        <v>TANQUE DE LOS ÁNGELES (EL VENADITO), CIUDAD DEL MAÍZ</v>
      </c>
      <c r="C3876" s="708">
        <v>95</v>
      </c>
      <c r="D3876" s="707" t="s">
        <v>3550</v>
      </c>
      <c r="E3876" s="709">
        <v>10</v>
      </c>
      <c r="F3876" s="707" t="s">
        <v>172</v>
      </c>
      <c r="G3876" s="710" t="s">
        <v>385</v>
      </c>
      <c r="H3876" s="709">
        <v>1</v>
      </c>
      <c r="J3876" s="697"/>
    </row>
    <row r="3877" spans="2:10" x14ac:dyDescent="0.2">
      <c r="B3877" s="707" t="str">
        <f t="shared" si="60"/>
        <v>TANQUE DE LUNA, VILLA HIDALGO</v>
      </c>
      <c r="C3877" s="708">
        <v>53</v>
      </c>
      <c r="D3877" s="707" t="s">
        <v>3551</v>
      </c>
      <c r="E3877" s="709">
        <v>51</v>
      </c>
      <c r="F3877" s="707" t="s">
        <v>204</v>
      </c>
      <c r="G3877" s="710" t="s">
        <v>385</v>
      </c>
      <c r="H3877" s="709">
        <v>1</v>
      </c>
      <c r="J3877" s="697"/>
    </row>
    <row r="3878" spans="2:10" x14ac:dyDescent="0.2">
      <c r="B3878" s="707" t="str">
        <f t="shared" si="60"/>
        <v>TANQUE DE SAN JUAN, RIOVERDE</v>
      </c>
      <c r="C3878" s="708">
        <v>92</v>
      </c>
      <c r="D3878" s="707" t="s">
        <v>3552</v>
      </c>
      <c r="E3878" s="709">
        <v>24</v>
      </c>
      <c r="F3878" s="707" t="s">
        <v>175</v>
      </c>
      <c r="G3878" s="710" t="s">
        <v>385</v>
      </c>
      <c r="H3878" s="709">
        <v>1</v>
      </c>
      <c r="J3878" s="697"/>
    </row>
    <row r="3879" spans="2:10" x14ac:dyDescent="0.2">
      <c r="B3879" s="707" t="str">
        <f t="shared" si="60"/>
        <v>TANQUE DE SAN JUAN, VILLA DE ARRIAGA</v>
      </c>
      <c r="C3879" s="708">
        <v>82</v>
      </c>
      <c r="D3879" s="707" t="s">
        <v>3552</v>
      </c>
      <c r="E3879" s="709">
        <v>46</v>
      </c>
      <c r="F3879" s="707" t="s">
        <v>211</v>
      </c>
      <c r="G3879" s="710" t="s">
        <v>385</v>
      </c>
      <c r="H3879" s="709">
        <v>1</v>
      </c>
      <c r="J3879" s="697"/>
    </row>
    <row r="3880" spans="2:10" x14ac:dyDescent="0.2">
      <c r="B3880" s="707" t="str">
        <f t="shared" si="60"/>
        <v>TANQUE DEL BORREGO, TAMASOPO</v>
      </c>
      <c r="C3880" s="708">
        <v>123</v>
      </c>
      <c r="D3880" s="707" t="s">
        <v>3553</v>
      </c>
      <c r="E3880" s="709">
        <v>36</v>
      </c>
      <c r="F3880" s="707" t="s">
        <v>259</v>
      </c>
      <c r="G3880" s="710" t="s">
        <v>385</v>
      </c>
      <c r="H3880" s="709">
        <v>1</v>
      </c>
      <c r="J3880" s="697"/>
    </row>
    <row r="3881" spans="2:10" x14ac:dyDescent="0.2">
      <c r="B3881" s="707" t="str">
        <f t="shared" si="60"/>
        <v>TANQUE EL ÁRBOL, VILLA DE ARISTA</v>
      </c>
      <c r="C3881" s="708">
        <v>85</v>
      </c>
      <c r="D3881" s="707" t="s">
        <v>3554</v>
      </c>
      <c r="E3881" s="709">
        <v>56</v>
      </c>
      <c r="F3881" s="707" t="s">
        <v>308</v>
      </c>
      <c r="G3881" s="710" t="s">
        <v>385</v>
      </c>
      <c r="H3881" s="709">
        <v>1</v>
      </c>
      <c r="J3881" s="697"/>
    </row>
    <row r="3882" spans="2:10" x14ac:dyDescent="0.2">
      <c r="B3882" s="707" t="str">
        <f t="shared" si="60"/>
        <v>TANQUE EL BENDITO, CERRITOS</v>
      </c>
      <c r="C3882" s="708">
        <v>48</v>
      </c>
      <c r="D3882" s="707" t="s">
        <v>3555</v>
      </c>
      <c r="E3882" s="709">
        <v>8</v>
      </c>
      <c r="F3882" s="707" t="s">
        <v>159</v>
      </c>
      <c r="G3882" s="710" t="s">
        <v>385</v>
      </c>
      <c r="H3882" s="709">
        <v>1</v>
      </c>
      <c r="J3882" s="697"/>
    </row>
    <row r="3883" spans="2:10" x14ac:dyDescent="0.2">
      <c r="B3883" s="707" t="str">
        <f t="shared" si="60"/>
        <v>TANQUE EL CHAYOTE, VILLA DE REYES</v>
      </c>
      <c r="C3883" s="708">
        <v>116</v>
      </c>
      <c r="D3883" s="707" t="s">
        <v>3556</v>
      </c>
      <c r="E3883" s="709">
        <v>50</v>
      </c>
      <c r="F3883" s="707" t="s">
        <v>208</v>
      </c>
      <c r="G3883" s="710" t="s">
        <v>385</v>
      </c>
      <c r="H3883" s="709">
        <v>1</v>
      </c>
      <c r="J3883" s="697"/>
    </row>
    <row r="3884" spans="2:10" x14ac:dyDescent="0.2">
      <c r="B3884" s="713" t="str">
        <f t="shared" si="60"/>
        <v>TANQUE EL JAGÜEY, SAN LUIS POTOSÍ</v>
      </c>
      <c r="C3884" s="714">
        <v>351</v>
      </c>
      <c r="D3884" s="713" t="s">
        <v>3557</v>
      </c>
      <c r="E3884" s="715">
        <v>28</v>
      </c>
      <c r="F3884" s="713" t="s">
        <v>239</v>
      </c>
      <c r="G3884" s="716" t="s">
        <v>386</v>
      </c>
      <c r="H3884" s="715">
        <v>2</v>
      </c>
      <c r="J3884" s="697"/>
    </row>
    <row r="3885" spans="2:10" x14ac:dyDescent="0.2">
      <c r="B3885" s="707" t="str">
        <f t="shared" si="60"/>
        <v>TANQUE EL REFUGIO, VILLA DE GUADALUPE</v>
      </c>
      <c r="C3885" s="708">
        <v>10</v>
      </c>
      <c r="D3885" s="707" t="s">
        <v>3558</v>
      </c>
      <c r="E3885" s="709">
        <v>47</v>
      </c>
      <c r="F3885" s="707" t="s">
        <v>228</v>
      </c>
      <c r="G3885" s="710" t="s">
        <v>385</v>
      </c>
      <c r="H3885" s="709">
        <v>1</v>
      </c>
      <c r="J3885" s="697"/>
    </row>
    <row r="3886" spans="2:10" x14ac:dyDescent="0.2">
      <c r="B3886" s="707" t="str">
        <f t="shared" si="60"/>
        <v>TANQUE GRANDE (LAS MESAS), MEXQUITIC DE CARMONA</v>
      </c>
      <c r="C3886" s="708">
        <v>126</v>
      </c>
      <c r="D3886" s="707" t="s">
        <v>3559</v>
      </c>
      <c r="E3886" s="709">
        <v>21</v>
      </c>
      <c r="F3886" s="707" t="s">
        <v>209</v>
      </c>
      <c r="G3886" s="710" t="s">
        <v>385</v>
      </c>
      <c r="H3886" s="709">
        <v>1</v>
      </c>
      <c r="J3886" s="697"/>
    </row>
    <row r="3887" spans="2:10" x14ac:dyDescent="0.2">
      <c r="B3887" s="707" t="str">
        <f t="shared" si="60"/>
        <v>TANQUE GRANDE, MEXQUITIC DE CARMONA</v>
      </c>
      <c r="C3887" s="708">
        <v>74</v>
      </c>
      <c r="D3887" s="707" t="s">
        <v>3560</v>
      </c>
      <c r="E3887" s="709">
        <v>21</v>
      </c>
      <c r="F3887" s="707" t="s">
        <v>209</v>
      </c>
      <c r="G3887" s="710" t="s">
        <v>385</v>
      </c>
      <c r="H3887" s="709">
        <v>1</v>
      </c>
      <c r="J3887" s="697"/>
    </row>
    <row r="3888" spans="2:10" x14ac:dyDescent="0.2">
      <c r="B3888" s="707" t="str">
        <f t="shared" si="60"/>
        <v>TANQUE LA MILPA, VENADO</v>
      </c>
      <c r="C3888" s="708">
        <v>95</v>
      </c>
      <c r="D3888" s="707" t="s">
        <v>3561</v>
      </c>
      <c r="E3888" s="709">
        <v>45</v>
      </c>
      <c r="F3888" s="707" t="s">
        <v>303</v>
      </c>
      <c r="G3888" s="710" t="s">
        <v>385</v>
      </c>
      <c r="H3888" s="709">
        <v>1</v>
      </c>
      <c r="J3888" s="697"/>
    </row>
    <row r="3889" spans="2:10" x14ac:dyDescent="0.2">
      <c r="B3889" s="707" t="str">
        <f t="shared" si="60"/>
        <v>TANQUE LAS TORTUGAS, MEXQUITIC DE CARMONA</v>
      </c>
      <c r="C3889" s="708">
        <v>137</v>
      </c>
      <c r="D3889" s="707" t="s">
        <v>3562</v>
      </c>
      <c r="E3889" s="709">
        <v>21</v>
      </c>
      <c r="F3889" s="707" t="s">
        <v>209</v>
      </c>
      <c r="G3889" s="710" t="s">
        <v>385</v>
      </c>
      <c r="H3889" s="709">
        <v>1</v>
      </c>
      <c r="J3889" s="697"/>
    </row>
    <row r="3890" spans="2:10" x14ac:dyDescent="0.2">
      <c r="B3890" s="707" t="str">
        <f t="shared" si="60"/>
        <v>TANQUE NUEVO, CEDRAL</v>
      </c>
      <c r="C3890" s="708">
        <v>50</v>
      </c>
      <c r="D3890" s="707" t="s">
        <v>3563</v>
      </c>
      <c r="E3890" s="709">
        <v>7</v>
      </c>
      <c r="F3890" s="707" t="s">
        <v>157</v>
      </c>
      <c r="G3890" s="710" t="s">
        <v>385</v>
      </c>
      <c r="H3890" s="709">
        <v>1</v>
      </c>
      <c r="J3890" s="697"/>
    </row>
    <row r="3891" spans="2:10" x14ac:dyDescent="0.2">
      <c r="B3891" s="707" t="str">
        <f t="shared" si="60"/>
        <v>TANQUE NUEVO, VILLA DE RAMOS</v>
      </c>
      <c r="C3891" s="708">
        <v>57</v>
      </c>
      <c r="D3891" s="707" t="s">
        <v>3563</v>
      </c>
      <c r="E3891" s="709">
        <v>49</v>
      </c>
      <c r="F3891" s="707" t="s">
        <v>216</v>
      </c>
      <c r="G3891" s="710" t="s">
        <v>385</v>
      </c>
      <c r="H3891" s="709">
        <v>1</v>
      </c>
      <c r="J3891" s="697"/>
    </row>
    <row r="3892" spans="2:10" x14ac:dyDescent="0.2">
      <c r="B3892" s="707" t="str">
        <f t="shared" si="60"/>
        <v>TANQUE NUEVO, VILLA HIDALGO</v>
      </c>
      <c r="C3892" s="708">
        <v>54</v>
      </c>
      <c r="D3892" s="707" t="s">
        <v>3563</v>
      </c>
      <c r="E3892" s="709">
        <v>51</v>
      </c>
      <c r="F3892" s="707" t="s">
        <v>204</v>
      </c>
      <c r="G3892" s="710" t="s">
        <v>385</v>
      </c>
      <c r="H3892" s="709">
        <v>1</v>
      </c>
      <c r="J3892" s="697"/>
    </row>
    <row r="3893" spans="2:10" x14ac:dyDescent="0.2">
      <c r="B3893" s="707" t="str">
        <f t="shared" si="60"/>
        <v>TANQUE PRIETO, ZARAGOZA</v>
      </c>
      <c r="C3893" s="708">
        <v>92</v>
      </c>
      <c r="D3893" s="707" t="s">
        <v>3564</v>
      </c>
      <c r="E3893" s="709">
        <v>55</v>
      </c>
      <c r="F3893" s="707" t="s">
        <v>476</v>
      </c>
      <c r="G3893" s="710" t="s">
        <v>385</v>
      </c>
      <c r="H3893" s="709">
        <v>1</v>
      </c>
      <c r="J3893" s="697"/>
    </row>
    <row r="3894" spans="2:10" x14ac:dyDescent="0.2">
      <c r="B3894" s="707" t="str">
        <f t="shared" si="60"/>
        <v>TANQUE SAN BARTOLO, CHARCAS</v>
      </c>
      <c r="C3894" s="708">
        <v>123</v>
      </c>
      <c r="D3894" s="707" t="s">
        <v>3565</v>
      </c>
      <c r="E3894" s="709">
        <v>15</v>
      </c>
      <c r="F3894" s="707" t="s">
        <v>167</v>
      </c>
      <c r="G3894" s="710" t="s">
        <v>385</v>
      </c>
      <c r="H3894" s="709">
        <v>1</v>
      </c>
      <c r="J3894" s="697"/>
    </row>
    <row r="3895" spans="2:10" x14ac:dyDescent="0.2">
      <c r="B3895" s="707" t="str">
        <f t="shared" si="60"/>
        <v>TANQUE URESTI, SAN LUIS POTOSÍ</v>
      </c>
      <c r="C3895" s="708">
        <v>399</v>
      </c>
      <c r="D3895" s="707" t="s">
        <v>3566</v>
      </c>
      <c r="E3895" s="709">
        <v>28</v>
      </c>
      <c r="F3895" s="707" t="s">
        <v>239</v>
      </c>
      <c r="G3895" s="710" t="s">
        <v>385</v>
      </c>
      <c r="H3895" s="709">
        <v>1</v>
      </c>
      <c r="J3895" s="697"/>
    </row>
    <row r="3896" spans="2:10" x14ac:dyDescent="0.2">
      <c r="B3896" s="707" t="str">
        <f t="shared" si="60"/>
        <v>TANQUECITO DE MENDOZA, SAN LUIS POTOSÍ</v>
      </c>
      <c r="C3896" s="708">
        <v>401</v>
      </c>
      <c r="D3896" s="707" t="s">
        <v>3567</v>
      </c>
      <c r="E3896" s="709">
        <v>28</v>
      </c>
      <c r="F3896" s="707" t="s">
        <v>239</v>
      </c>
      <c r="G3896" s="710" t="s">
        <v>385</v>
      </c>
      <c r="H3896" s="709">
        <v>1</v>
      </c>
      <c r="J3896" s="697"/>
    </row>
    <row r="3897" spans="2:10" x14ac:dyDescent="0.2">
      <c r="B3897" s="713" t="str">
        <f t="shared" si="60"/>
        <v>TANQUIÁN DE ESCOBEDO, TANQUIÁN DE ESCOBEDO</v>
      </c>
      <c r="C3897" s="714">
        <v>1</v>
      </c>
      <c r="D3897" s="713" t="s">
        <v>289</v>
      </c>
      <c r="E3897" s="715">
        <v>42</v>
      </c>
      <c r="F3897" s="713" t="s">
        <v>289</v>
      </c>
      <c r="G3897" s="716" t="s">
        <v>386</v>
      </c>
      <c r="H3897" s="715">
        <v>2</v>
      </c>
      <c r="J3897" s="697"/>
    </row>
    <row r="3898" spans="2:10" x14ac:dyDescent="0.2">
      <c r="B3898" s="707" t="str">
        <f t="shared" si="60"/>
        <v>TANQUITO DE BANDA, CERRITOS</v>
      </c>
      <c r="C3898" s="708">
        <v>34</v>
      </c>
      <c r="D3898" s="707" t="s">
        <v>3568</v>
      </c>
      <c r="E3898" s="709">
        <v>8</v>
      </c>
      <c r="F3898" s="707" t="s">
        <v>159</v>
      </c>
      <c r="G3898" s="710" t="s">
        <v>385</v>
      </c>
      <c r="H3898" s="709">
        <v>1</v>
      </c>
      <c r="J3898" s="697"/>
    </row>
    <row r="3899" spans="2:10" x14ac:dyDescent="0.2">
      <c r="B3899" s="713" t="str">
        <f t="shared" si="60"/>
        <v>TANQUITO DE SAN FRANCISCO, VILLA HIDALGO</v>
      </c>
      <c r="C3899" s="714">
        <v>52</v>
      </c>
      <c r="D3899" s="713" t="s">
        <v>3569</v>
      </c>
      <c r="E3899" s="715">
        <v>51</v>
      </c>
      <c r="F3899" s="713" t="s">
        <v>204</v>
      </c>
      <c r="G3899" s="716" t="s">
        <v>386</v>
      </c>
      <c r="H3899" s="715">
        <v>2</v>
      </c>
      <c r="J3899" s="697"/>
    </row>
    <row r="3900" spans="2:10" x14ac:dyDescent="0.2">
      <c r="B3900" s="707" t="str">
        <f t="shared" si="60"/>
        <v>TANQUIZUL, AQUISMÓN</v>
      </c>
      <c r="C3900" s="708">
        <v>46</v>
      </c>
      <c r="D3900" s="707" t="s">
        <v>3570</v>
      </c>
      <c r="E3900" s="709">
        <v>3</v>
      </c>
      <c r="F3900" s="707" t="s">
        <v>146</v>
      </c>
      <c r="G3900" s="710" t="s">
        <v>385</v>
      </c>
      <c r="H3900" s="709">
        <v>1</v>
      </c>
      <c r="J3900" s="697"/>
    </row>
    <row r="3901" spans="2:10" x14ac:dyDescent="0.2">
      <c r="B3901" s="707" t="str">
        <f t="shared" si="60"/>
        <v>TANTIZOHUICHE, CIUDAD VALLES</v>
      </c>
      <c r="C3901" s="708">
        <v>223</v>
      </c>
      <c r="D3901" s="707" t="s">
        <v>3571</v>
      </c>
      <c r="E3901" s="709">
        <v>13</v>
      </c>
      <c r="F3901" s="707" t="s">
        <v>181</v>
      </c>
      <c r="G3901" s="710" t="s">
        <v>385</v>
      </c>
      <c r="H3901" s="709">
        <v>1</v>
      </c>
      <c r="J3901" s="697"/>
    </row>
    <row r="3902" spans="2:10" x14ac:dyDescent="0.2">
      <c r="B3902" s="713" t="str">
        <f t="shared" si="60"/>
        <v>TANTÓBAL, CIUDAD VALLES</v>
      </c>
      <c r="C3902" s="714">
        <v>224</v>
      </c>
      <c r="D3902" s="713" t="s">
        <v>3572</v>
      </c>
      <c r="E3902" s="715">
        <v>13</v>
      </c>
      <c r="F3902" s="713" t="s">
        <v>181</v>
      </c>
      <c r="G3902" s="716" t="s">
        <v>386</v>
      </c>
      <c r="H3902" s="715">
        <v>2</v>
      </c>
      <c r="J3902" s="697"/>
    </row>
    <row r="3903" spans="2:10" x14ac:dyDescent="0.2">
      <c r="B3903" s="707" t="str">
        <f t="shared" si="60"/>
        <v>TANTOCOY UNO, HUEHUETLÁN</v>
      </c>
      <c r="C3903" s="708">
        <v>12</v>
      </c>
      <c r="D3903" s="707" t="s">
        <v>3573</v>
      </c>
      <c r="E3903" s="709">
        <v>18</v>
      </c>
      <c r="F3903" s="707" t="s">
        <v>196</v>
      </c>
      <c r="G3903" s="710" t="s">
        <v>385</v>
      </c>
      <c r="H3903" s="709">
        <v>1</v>
      </c>
      <c r="J3903" s="697"/>
    </row>
    <row r="3904" spans="2:10" x14ac:dyDescent="0.2">
      <c r="B3904" s="707" t="str">
        <f t="shared" si="60"/>
        <v>TANTOJÓN, SAN VICENTE TANCUAYALAB</v>
      </c>
      <c r="C3904" s="708">
        <v>39</v>
      </c>
      <c r="D3904" s="707" t="s">
        <v>3574</v>
      </c>
      <c r="E3904" s="709">
        <v>34</v>
      </c>
      <c r="F3904" s="707" t="s">
        <v>250</v>
      </c>
      <c r="G3904" s="710" t="s">
        <v>385</v>
      </c>
      <c r="H3904" s="709">
        <v>1</v>
      </c>
      <c r="J3904" s="697"/>
    </row>
    <row r="3905" spans="2:10" x14ac:dyDescent="0.2">
      <c r="B3905" s="713" t="str">
        <f t="shared" si="60"/>
        <v>TANTOYUQUITA, TAMAZUNCHALE</v>
      </c>
      <c r="C3905" s="714">
        <v>115</v>
      </c>
      <c r="D3905" s="713" t="s">
        <v>3575</v>
      </c>
      <c r="E3905" s="715">
        <v>37</v>
      </c>
      <c r="F3905" s="713" t="s">
        <v>262</v>
      </c>
      <c r="G3905" s="716" t="s">
        <v>386</v>
      </c>
      <c r="H3905" s="715">
        <v>2</v>
      </c>
      <c r="J3905" s="697"/>
    </row>
    <row r="3906" spans="2:10" x14ac:dyDescent="0.2">
      <c r="B3906" s="707" t="str">
        <f t="shared" si="60"/>
        <v>TANTUTE, CIUDAD VALLES</v>
      </c>
      <c r="C3906" s="708">
        <v>225</v>
      </c>
      <c r="D3906" s="707" t="s">
        <v>3576</v>
      </c>
      <c r="E3906" s="709">
        <v>13</v>
      </c>
      <c r="F3906" s="707" t="s">
        <v>181</v>
      </c>
      <c r="G3906" s="710" t="s">
        <v>385</v>
      </c>
      <c r="H3906" s="709">
        <v>1</v>
      </c>
      <c r="J3906" s="697"/>
    </row>
    <row r="3907" spans="2:10" x14ac:dyDescent="0.2">
      <c r="B3907" s="707" t="str">
        <f t="shared" si="60"/>
        <v>TANTZOTZOB, AQUISMÓN</v>
      </c>
      <c r="C3907" s="708">
        <v>47</v>
      </c>
      <c r="D3907" s="707" t="s">
        <v>3577</v>
      </c>
      <c r="E3907" s="709">
        <v>3</v>
      </c>
      <c r="F3907" s="707" t="s">
        <v>146</v>
      </c>
      <c r="G3907" s="710" t="s">
        <v>385</v>
      </c>
      <c r="H3907" s="709">
        <v>1</v>
      </c>
      <c r="J3907" s="697"/>
    </row>
    <row r="3908" spans="2:10" x14ac:dyDescent="0.2">
      <c r="B3908" s="707" t="str">
        <f t="shared" si="60"/>
        <v>TANUTE, AQUISMÓN</v>
      </c>
      <c r="C3908" s="708">
        <v>48</v>
      </c>
      <c r="D3908" s="707" t="s">
        <v>3578</v>
      </c>
      <c r="E3908" s="709">
        <v>3</v>
      </c>
      <c r="F3908" s="707" t="s">
        <v>146</v>
      </c>
      <c r="G3908" s="710" t="s">
        <v>385</v>
      </c>
      <c r="H3908" s="709">
        <v>1</v>
      </c>
      <c r="J3908" s="697"/>
    </row>
    <row r="3909" spans="2:10" x14ac:dyDescent="0.2">
      <c r="B3909" s="707" t="str">
        <f t="shared" si="60"/>
        <v>TANZACALTE, CIUDAD VALLES</v>
      </c>
      <c r="C3909" s="708">
        <v>227</v>
      </c>
      <c r="D3909" s="707" t="s">
        <v>3579</v>
      </c>
      <c r="E3909" s="709">
        <v>13</v>
      </c>
      <c r="F3909" s="707" t="s">
        <v>181</v>
      </c>
      <c r="G3909" s="710" t="s">
        <v>385</v>
      </c>
      <c r="H3909" s="709">
        <v>1</v>
      </c>
      <c r="J3909" s="697"/>
    </row>
    <row r="3910" spans="2:10" x14ac:dyDescent="0.2">
      <c r="B3910" s="707" t="str">
        <f t="shared" ref="B3910:B3973" si="61">CONCATENATE(D3910,","," ",F3910)</f>
        <v>TASAJERAS, SAN VICENTE TANCUAYALAB</v>
      </c>
      <c r="C3910" s="708">
        <v>40</v>
      </c>
      <c r="D3910" s="707" t="s">
        <v>3580</v>
      </c>
      <c r="E3910" s="709">
        <v>34</v>
      </c>
      <c r="F3910" s="707" t="s">
        <v>250</v>
      </c>
      <c r="G3910" s="710" t="s">
        <v>385</v>
      </c>
      <c r="H3910" s="709">
        <v>1</v>
      </c>
      <c r="J3910" s="697"/>
    </row>
    <row r="3911" spans="2:10" x14ac:dyDescent="0.2">
      <c r="B3911" s="707" t="str">
        <f t="shared" si="61"/>
        <v>TATACUATLA, HUEHUETLÁN</v>
      </c>
      <c r="C3911" s="708">
        <v>14</v>
      </c>
      <c r="D3911" s="707" t="s">
        <v>3581</v>
      </c>
      <c r="E3911" s="709">
        <v>18</v>
      </c>
      <c r="F3911" s="707" t="s">
        <v>196</v>
      </c>
      <c r="G3911" s="710" t="s">
        <v>385</v>
      </c>
      <c r="H3911" s="709">
        <v>1</v>
      </c>
      <c r="J3911" s="697"/>
    </row>
    <row r="3912" spans="2:10" x14ac:dyDescent="0.2">
      <c r="B3912" s="707" t="str">
        <f t="shared" si="61"/>
        <v>TAXICHO, SAN MARTÍN CHALCHICUAUTLA</v>
      </c>
      <c r="C3912" s="708">
        <v>77</v>
      </c>
      <c r="D3912" s="707" t="s">
        <v>3582</v>
      </c>
      <c r="E3912" s="709">
        <v>29</v>
      </c>
      <c r="F3912" s="707" t="s">
        <v>242</v>
      </c>
      <c r="G3912" s="710" t="s">
        <v>385</v>
      </c>
      <c r="H3912" s="709">
        <v>1</v>
      </c>
      <c r="J3912" s="697"/>
    </row>
    <row r="3913" spans="2:10" x14ac:dyDescent="0.2">
      <c r="B3913" s="707" t="str">
        <f t="shared" si="61"/>
        <v>TAXICHO, TAMAZUNCHALE</v>
      </c>
      <c r="C3913" s="708">
        <v>125</v>
      </c>
      <c r="D3913" s="707" t="s">
        <v>3582</v>
      </c>
      <c r="E3913" s="709">
        <v>37</v>
      </c>
      <c r="F3913" s="707" t="s">
        <v>262</v>
      </c>
      <c r="G3913" s="710" t="s">
        <v>385</v>
      </c>
      <c r="H3913" s="709">
        <v>1</v>
      </c>
      <c r="J3913" s="697"/>
    </row>
    <row r="3914" spans="2:10" x14ac:dyDescent="0.2">
      <c r="B3914" s="707" t="str">
        <f t="shared" si="61"/>
        <v>TAYAB TZÉN, TAMPAMOLÓN CORONA</v>
      </c>
      <c r="C3914" s="708">
        <v>94</v>
      </c>
      <c r="D3914" s="707" t="s">
        <v>3583</v>
      </c>
      <c r="E3914" s="709">
        <v>39</v>
      </c>
      <c r="F3914" s="707" t="s">
        <v>276</v>
      </c>
      <c r="G3914" s="710" t="s">
        <v>385</v>
      </c>
      <c r="H3914" s="709">
        <v>1</v>
      </c>
      <c r="J3914" s="697"/>
    </row>
    <row r="3915" spans="2:10" x14ac:dyDescent="0.2">
      <c r="B3915" s="707" t="str">
        <f t="shared" si="61"/>
        <v>TAZAQUIL EJIDO, COXCATLÁN</v>
      </c>
      <c r="C3915" s="708">
        <v>31</v>
      </c>
      <c r="D3915" s="707" t="s">
        <v>3584</v>
      </c>
      <c r="E3915" s="709">
        <v>14</v>
      </c>
      <c r="F3915" s="707" t="s">
        <v>185</v>
      </c>
      <c r="G3915" s="710" t="s">
        <v>385</v>
      </c>
      <c r="H3915" s="709">
        <v>1</v>
      </c>
      <c r="J3915" s="697"/>
    </row>
    <row r="3916" spans="2:10" x14ac:dyDescent="0.2">
      <c r="B3916" s="707" t="str">
        <f t="shared" si="61"/>
        <v>TAZAQUIL, COXCATLÁN</v>
      </c>
      <c r="C3916" s="708">
        <v>33</v>
      </c>
      <c r="D3916" s="707" t="s">
        <v>3585</v>
      </c>
      <c r="E3916" s="709">
        <v>14</v>
      </c>
      <c r="F3916" s="707" t="s">
        <v>185</v>
      </c>
      <c r="G3916" s="710" t="s">
        <v>385</v>
      </c>
      <c r="H3916" s="709">
        <v>1</v>
      </c>
      <c r="J3916" s="697"/>
    </row>
    <row r="3917" spans="2:10" x14ac:dyDescent="0.2">
      <c r="B3917" s="707" t="str">
        <f t="shared" si="61"/>
        <v>TE' PAM (ALTAMIRA), SAN ANTONIO</v>
      </c>
      <c r="C3917" s="708">
        <v>95</v>
      </c>
      <c r="D3917" s="707" t="s">
        <v>3586</v>
      </c>
      <c r="E3917" s="709">
        <v>26</v>
      </c>
      <c r="F3917" s="707" t="s">
        <v>230</v>
      </c>
      <c r="G3917" s="710" t="s">
        <v>385</v>
      </c>
      <c r="H3917" s="709">
        <v>1</v>
      </c>
      <c r="J3917" s="697"/>
    </row>
    <row r="3918" spans="2:10" x14ac:dyDescent="0.2">
      <c r="B3918" s="707" t="str">
        <f t="shared" si="61"/>
        <v>TEAXIL, TAMPAMOLÓN CORONA</v>
      </c>
      <c r="C3918" s="708">
        <v>95</v>
      </c>
      <c r="D3918" s="707" t="s">
        <v>3587</v>
      </c>
      <c r="E3918" s="709">
        <v>39</v>
      </c>
      <c r="F3918" s="707" t="s">
        <v>276</v>
      </c>
      <c r="G3918" s="710" t="s">
        <v>385</v>
      </c>
      <c r="H3918" s="709">
        <v>1</v>
      </c>
      <c r="J3918" s="697"/>
    </row>
    <row r="3919" spans="2:10" x14ac:dyDescent="0.2">
      <c r="B3919" s="707" t="str">
        <f t="shared" si="61"/>
        <v>TECALCO, MATLAPA</v>
      </c>
      <c r="C3919" s="708">
        <v>28</v>
      </c>
      <c r="D3919" s="707" t="s">
        <v>3588</v>
      </c>
      <c r="E3919" s="709">
        <v>57</v>
      </c>
      <c r="F3919" s="707" t="s">
        <v>206</v>
      </c>
      <c r="G3919" s="710" t="s">
        <v>385</v>
      </c>
      <c r="H3919" s="709">
        <v>1</v>
      </c>
      <c r="J3919" s="697"/>
    </row>
    <row r="3920" spans="2:10" x14ac:dyDescent="0.2">
      <c r="B3920" s="707" t="str">
        <f t="shared" si="61"/>
        <v>TECAMASHOCHIO, TANCANHUITZ</v>
      </c>
      <c r="C3920" s="708">
        <v>244</v>
      </c>
      <c r="D3920" s="707" t="s">
        <v>3589</v>
      </c>
      <c r="E3920" s="709">
        <v>12</v>
      </c>
      <c r="F3920" s="707" t="s">
        <v>252</v>
      </c>
      <c r="G3920" s="710" t="s">
        <v>385</v>
      </c>
      <c r="H3920" s="709">
        <v>1</v>
      </c>
      <c r="J3920" s="697"/>
    </row>
    <row r="3921" spans="2:10" x14ac:dyDescent="0.2">
      <c r="B3921" s="707" t="str">
        <f t="shared" si="61"/>
        <v>TECAYA DOS, XILITLA</v>
      </c>
      <c r="C3921" s="708">
        <v>279</v>
      </c>
      <c r="D3921" s="707" t="s">
        <v>3590</v>
      </c>
      <c r="E3921" s="709">
        <v>54</v>
      </c>
      <c r="F3921" s="707" t="s">
        <v>326</v>
      </c>
      <c r="G3921" s="710" t="s">
        <v>385</v>
      </c>
      <c r="H3921" s="709">
        <v>1</v>
      </c>
      <c r="J3921" s="697"/>
    </row>
    <row r="3922" spans="2:10" x14ac:dyDescent="0.2">
      <c r="B3922" s="707" t="str">
        <f t="shared" si="61"/>
        <v>TECAYA UNO, XILITLA</v>
      </c>
      <c r="C3922" s="708">
        <v>271</v>
      </c>
      <c r="D3922" s="707" t="s">
        <v>3591</v>
      </c>
      <c r="E3922" s="709">
        <v>54</v>
      </c>
      <c r="F3922" s="707" t="s">
        <v>326</v>
      </c>
      <c r="G3922" s="710" t="s">
        <v>385</v>
      </c>
      <c r="H3922" s="709">
        <v>1</v>
      </c>
      <c r="J3922" s="697"/>
    </row>
    <row r="3923" spans="2:10" x14ac:dyDescent="0.2">
      <c r="B3923" s="707" t="str">
        <f t="shared" si="61"/>
        <v>TECOMALA, SAN MARTÍN CHALCHICUAUTLA</v>
      </c>
      <c r="C3923" s="708">
        <v>78</v>
      </c>
      <c r="D3923" s="707" t="s">
        <v>3592</v>
      </c>
      <c r="E3923" s="709">
        <v>29</v>
      </c>
      <c r="F3923" s="707" t="s">
        <v>242</v>
      </c>
      <c r="G3923" s="710" t="s">
        <v>385</v>
      </c>
      <c r="H3923" s="709">
        <v>1</v>
      </c>
      <c r="J3923" s="697"/>
    </row>
    <row r="3924" spans="2:10" x14ac:dyDescent="0.2">
      <c r="B3924" s="707" t="str">
        <f t="shared" si="61"/>
        <v>TECOMATE DOS, TAMAZUNCHALE</v>
      </c>
      <c r="C3924" s="708">
        <v>119</v>
      </c>
      <c r="D3924" s="707" t="s">
        <v>3593</v>
      </c>
      <c r="E3924" s="709">
        <v>37</v>
      </c>
      <c r="F3924" s="707" t="s">
        <v>262</v>
      </c>
      <c r="G3924" s="710" t="s">
        <v>385</v>
      </c>
      <c r="H3924" s="709">
        <v>1</v>
      </c>
      <c r="J3924" s="697"/>
    </row>
    <row r="3925" spans="2:10" x14ac:dyDescent="0.2">
      <c r="B3925" s="707" t="str">
        <f t="shared" si="61"/>
        <v>TECOMATE UNO, TAMAZUNCHALE</v>
      </c>
      <c r="C3925" s="708">
        <v>122</v>
      </c>
      <c r="D3925" s="707" t="s">
        <v>3594</v>
      </c>
      <c r="E3925" s="709">
        <v>37</v>
      </c>
      <c r="F3925" s="707" t="s">
        <v>262</v>
      </c>
      <c r="G3925" s="710" t="s">
        <v>385</v>
      </c>
      <c r="H3925" s="709">
        <v>1</v>
      </c>
      <c r="J3925" s="697"/>
    </row>
    <row r="3926" spans="2:10" x14ac:dyDescent="0.2">
      <c r="B3926" s="707" t="str">
        <f t="shared" si="61"/>
        <v>TECOMATES, RIOVERDE</v>
      </c>
      <c r="C3926" s="708">
        <v>94</v>
      </c>
      <c r="D3926" s="707" t="s">
        <v>3595</v>
      </c>
      <c r="E3926" s="709">
        <v>24</v>
      </c>
      <c r="F3926" s="707" t="s">
        <v>175</v>
      </c>
      <c r="G3926" s="710" t="s">
        <v>385</v>
      </c>
      <c r="H3926" s="709">
        <v>1</v>
      </c>
      <c r="J3926" s="697"/>
    </row>
    <row r="3927" spans="2:10" x14ac:dyDescent="0.2">
      <c r="B3927" s="707" t="str">
        <f t="shared" si="61"/>
        <v>TEMACUIL, TAMAZUNCHALE</v>
      </c>
      <c r="C3927" s="708">
        <v>84</v>
      </c>
      <c r="D3927" s="707" t="s">
        <v>3596</v>
      </c>
      <c r="E3927" s="709">
        <v>37</v>
      </c>
      <c r="F3927" s="707" t="s">
        <v>262</v>
      </c>
      <c r="G3927" s="710" t="s">
        <v>385</v>
      </c>
      <c r="H3927" s="709">
        <v>1</v>
      </c>
      <c r="J3927" s="697"/>
    </row>
    <row r="3928" spans="2:10" x14ac:dyDescent="0.2">
      <c r="B3928" s="707" t="str">
        <f t="shared" si="61"/>
        <v>TEMALACACO, AXTLA DE TERRAZAS</v>
      </c>
      <c r="C3928" s="708">
        <v>53</v>
      </c>
      <c r="D3928" s="707" t="s">
        <v>3597</v>
      </c>
      <c r="E3928" s="709">
        <v>53</v>
      </c>
      <c r="F3928" s="707" t="s">
        <v>150</v>
      </c>
      <c r="G3928" s="710" t="s">
        <v>385</v>
      </c>
      <c r="H3928" s="709">
        <v>1</v>
      </c>
      <c r="J3928" s="697"/>
    </row>
    <row r="3929" spans="2:10" x14ac:dyDescent="0.2">
      <c r="B3929" s="707" t="str">
        <f t="shared" si="61"/>
        <v>TEMAMATLA, TAMAZUNCHALE</v>
      </c>
      <c r="C3929" s="708">
        <v>85</v>
      </c>
      <c r="D3929" s="707" t="s">
        <v>3598</v>
      </c>
      <c r="E3929" s="709">
        <v>37</v>
      </c>
      <c r="F3929" s="707" t="s">
        <v>262</v>
      </c>
      <c r="G3929" s="710" t="s">
        <v>385</v>
      </c>
      <c r="H3929" s="709">
        <v>1</v>
      </c>
      <c r="J3929" s="697"/>
    </row>
    <row r="3930" spans="2:10" x14ac:dyDescent="0.2">
      <c r="B3930" s="707" t="str">
        <f t="shared" si="61"/>
        <v>TEMASCALES, XILITLA</v>
      </c>
      <c r="C3930" s="708">
        <v>228</v>
      </c>
      <c r="D3930" s="707" t="s">
        <v>3599</v>
      </c>
      <c r="E3930" s="709">
        <v>54</v>
      </c>
      <c r="F3930" s="707" t="s">
        <v>326</v>
      </c>
      <c r="G3930" s="710" t="s">
        <v>385</v>
      </c>
      <c r="H3930" s="709">
        <v>1</v>
      </c>
      <c r="J3930" s="697"/>
    </row>
    <row r="3931" spans="2:10" x14ac:dyDescent="0.2">
      <c r="B3931" s="707" t="str">
        <f t="shared" si="61"/>
        <v>TEMASCALILLO, SANTA MARÍA DEL RÍO</v>
      </c>
      <c r="C3931" s="708">
        <v>322</v>
      </c>
      <c r="D3931" s="707" t="s">
        <v>3600</v>
      </c>
      <c r="E3931" s="709">
        <v>32</v>
      </c>
      <c r="F3931" s="707" t="s">
        <v>257</v>
      </c>
      <c r="G3931" s="710" t="s">
        <v>385</v>
      </c>
      <c r="H3931" s="709">
        <v>1</v>
      </c>
      <c r="J3931" s="697"/>
    </row>
    <row r="3932" spans="2:10" x14ac:dyDescent="0.2">
      <c r="B3932" s="707" t="str">
        <f t="shared" si="61"/>
        <v>TEMAXCALILLO, MEXQUITIC DE CARMONA</v>
      </c>
      <c r="C3932" s="708">
        <v>76</v>
      </c>
      <c r="D3932" s="707" t="s">
        <v>3601</v>
      </c>
      <c r="E3932" s="709">
        <v>21</v>
      </c>
      <c r="F3932" s="707" t="s">
        <v>209</v>
      </c>
      <c r="G3932" s="710" t="s">
        <v>385</v>
      </c>
      <c r="H3932" s="709">
        <v>1</v>
      </c>
      <c r="J3932" s="697"/>
    </row>
    <row r="3933" spans="2:10" x14ac:dyDescent="0.2">
      <c r="B3933" s="707" t="str">
        <f t="shared" si="61"/>
        <v>TEMAZCAL, ARMADILLO DE LOS INFANTE</v>
      </c>
      <c r="C3933" s="708">
        <v>53</v>
      </c>
      <c r="D3933" s="707" t="s">
        <v>3602</v>
      </c>
      <c r="E3933" s="709">
        <v>4</v>
      </c>
      <c r="F3933" s="707" t="s">
        <v>148</v>
      </c>
      <c r="G3933" s="710" t="s">
        <v>385</v>
      </c>
      <c r="H3933" s="709">
        <v>1</v>
      </c>
      <c r="J3933" s="697"/>
    </row>
    <row r="3934" spans="2:10" x14ac:dyDescent="0.2">
      <c r="B3934" s="707" t="str">
        <f t="shared" si="61"/>
        <v>TEMPEXQUISTITLA (JOSÉ EUSTACIO DOMÍNGUEZ), TANCANHUITZ</v>
      </c>
      <c r="C3934" s="708">
        <v>307</v>
      </c>
      <c r="D3934" s="707" t="s">
        <v>3603</v>
      </c>
      <c r="E3934" s="709">
        <v>12</v>
      </c>
      <c r="F3934" s="707" t="s">
        <v>252</v>
      </c>
      <c r="G3934" s="710" t="s">
        <v>385</v>
      </c>
      <c r="H3934" s="709">
        <v>1</v>
      </c>
      <c r="J3934" s="697"/>
    </row>
    <row r="3935" spans="2:10" x14ac:dyDescent="0.2">
      <c r="B3935" s="707" t="str">
        <f t="shared" si="61"/>
        <v>TEMPEXQUISTITLA, TANCANHUITZ</v>
      </c>
      <c r="C3935" s="708">
        <v>205</v>
      </c>
      <c r="D3935" s="707" t="s">
        <v>3604</v>
      </c>
      <c r="E3935" s="709">
        <v>12</v>
      </c>
      <c r="F3935" s="707" t="s">
        <v>252</v>
      </c>
      <c r="G3935" s="710" t="s">
        <v>385</v>
      </c>
      <c r="H3935" s="709">
        <v>1</v>
      </c>
      <c r="J3935" s="697"/>
    </row>
    <row r="3936" spans="2:10" x14ac:dyDescent="0.2">
      <c r="B3936" s="707" t="str">
        <f t="shared" si="61"/>
        <v>TEMPEXQUITE (EL MOCHO), SAN MARTÍN CHALCHICUAUTLA</v>
      </c>
      <c r="C3936" s="708">
        <v>79</v>
      </c>
      <c r="D3936" s="707" t="s">
        <v>3605</v>
      </c>
      <c r="E3936" s="709">
        <v>29</v>
      </c>
      <c r="F3936" s="707" t="s">
        <v>242</v>
      </c>
      <c r="G3936" s="710" t="s">
        <v>385</v>
      </c>
      <c r="H3936" s="709">
        <v>1</v>
      </c>
      <c r="J3936" s="697"/>
    </row>
    <row r="3937" spans="2:10" x14ac:dyDescent="0.2">
      <c r="B3937" s="713" t="str">
        <f t="shared" si="61"/>
        <v>TEMPEXQUITITLA, SAN MARTÍN CHALCHICUAUTLA</v>
      </c>
      <c r="C3937" s="714">
        <v>80</v>
      </c>
      <c r="D3937" s="713" t="s">
        <v>3606</v>
      </c>
      <c r="E3937" s="715">
        <v>29</v>
      </c>
      <c r="F3937" s="713" t="s">
        <v>242</v>
      </c>
      <c r="G3937" s="716" t="s">
        <v>386</v>
      </c>
      <c r="H3937" s="715">
        <v>2</v>
      </c>
      <c r="J3937" s="697"/>
    </row>
    <row r="3938" spans="2:10" x14ac:dyDescent="0.2">
      <c r="B3938" s="707" t="str">
        <f t="shared" si="61"/>
        <v>TENCAXAPA, TAMAZUNCHALE</v>
      </c>
      <c r="C3938" s="708">
        <v>198</v>
      </c>
      <c r="D3938" s="707" t="s">
        <v>3607</v>
      </c>
      <c r="E3938" s="709">
        <v>37</v>
      </c>
      <c r="F3938" s="707" t="s">
        <v>262</v>
      </c>
      <c r="G3938" s="710" t="s">
        <v>385</v>
      </c>
      <c r="H3938" s="709">
        <v>1</v>
      </c>
      <c r="J3938" s="697"/>
    </row>
    <row r="3939" spans="2:10" x14ac:dyDescent="0.2">
      <c r="B3939" s="707" t="str">
        <f t="shared" si="61"/>
        <v>TENEPANCO, XILITLA</v>
      </c>
      <c r="C3939" s="708">
        <v>167</v>
      </c>
      <c r="D3939" s="707" t="s">
        <v>3608</v>
      </c>
      <c r="E3939" s="709">
        <v>54</v>
      </c>
      <c r="F3939" s="707" t="s">
        <v>326</v>
      </c>
      <c r="G3939" s="710" t="s">
        <v>385</v>
      </c>
      <c r="H3939" s="709">
        <v>1</v>
      </c>
      <c r="J3939" s="697"/>
    </row>
    <row r="3940" spans="2:10" x14ac:dyDescent="0.2">
      <c r="B3940" s="707" t="str">
        <f t="shared" si="61"/>
        <v>TENEXAMEL, SAN MARTÍN CHALCHICUAUTLA</v>
      </c>
      <c r="C3940" s="708">
        <v>81</v>
      </c>
      <c r="D3940" s="707" t="s">
        <v>3609</v>
      </c>
      <c r="E3940" s="709">
        <v>29</v>
      </c>
      <c r="F3940" s="707" t="s">
        <v>242</v>
      </c>
      <c r="G3940" s="710" t="s">
        <v>385</v>
      </c>
      <c r="H3940" s="709">
        <v>1</v>
      </c>
      <c r="J3940" s="697"/>
    </row>
    <row r="3941" spans="2:10" x14ac:dyDescent="0.2">
      <c r="B3941" s="707" t="str">
        <f t="shared" si="61"/>
        <v>TENEXCALCO (LA CEIBA), AXTLA DE TERRAZAS</v>
      </c>
      <c r="C3941" s="708">
        <v>10</v>
      </c>
      <c r="D3941" s="707" t="s">
        <v>3610</v>
      </c>
      <c r="E3941" s="709">
        <v>53</v>
      </c>
      <c r="F3941" s="707" t="s">
        <v>150</v>
      </c>
      <c r="G3941" s="710" t="s">
        <v>385</v>
      </c>
      <c r="H3941" s="709">
        <v>1</v>
      </c>
      <c r="J3941" s="697"/>
    </row>
    <row r="3942" spans="2:10" x14ac:dyDescent="0.2">
      <c r="B3942" s="707" t="str">
        <f t="shared" si="61"/>
        <v>TENEXCO, TAMAZUNCHALE</v>
      </c>
      <c r="C3942" s="708">
        <v>86</v>
      </c>
      <c r="D3942" s="707" t="s">
        <v>3611</v>
      </c>
      <c r="E3942" s="709">
        <v>37</v>
      </c>
      <c r="F3942" s="707" t="s">
        <v>262</v>
      </c>
      <c r="G3942" s="710" t="s">
        <v>385</v>
      </c>
      <c r="H3942" s="709">
        <v>1</v>
      </c>
      <c r="J3942" s="697"/>
    </row>
    <row r="3943" spans="2:10" x14ac:dyDescent="0.2">
      <c r="B3943" s="707" t="str">
        <f t="shared" si="61"/>
        <v>TENEXIO, AXTLA DE TERRAZAS</v>
      </c>
      <c r="C3943" s="708">
        <v>55</v>
      </c>
      <c r="D3943" s="707" t="s">
        <v>3612</v>
      </c>
      <c r="E3943" s="709">
        <v>53</v>
      </c>
      <c r="F3943" s="707" t="s">
        <v>150</v>
      </c>
      <c r="G3943" s="710" t="s">
        <v>385</v>
      </c>
      <c r="H3943" s="709">
        <v>1</v>
      </c>
      <c r="J3943" s="697"/>
    </row>
    <row r="3944" spans="2:10" x14ac:dyDescent="0.2">
      <c r="B3944" s="707" t="str">
        <f t="shared" si="61"/>
        <v>TENEXIO, TANCANHUITZ</v>
      </c>
      <c r="C3944" s="708">
        <v>282</v>
      </c>
      <c r="D3944" s="707" t="s">
        <v>3612</v>
      </c>
      <c r="E3944" s="709">
        <v>12</v>
      </c>
      <c r="F3944" s="707" t="s">
        <v>252</v>
      </c>
      <c r="G3944" s="710" t="s">
        <v>385</v>
      </c>
      <c r="H3944" s="709">
        <v>1</v>
      </c>
      <c r="J3944" s="697"/>
    </row>
    <row r="3945" spans="2:10" x14ac:dyDescent="0.2">
      <c r="B3945" s="707" t="str">
        <f t="shared" si="61"/>
        <v>TENEXO, COXCATLÁN</v>
      </c>
      <c r="C3945" s="708">
        <v>74</v>
      </c>
      <c r="D3945" s="707" t="s">
        <v>3613</v>
      </c>
      <c r="E3945" s="709">
        <v>14</v>
      </c>
      <c r="F3945" s="707" t="s">
        <v>185</v>
      </c>
      <c r="G3945" s="710" t="s">
        <v>385</v>
      </c>
      <c r="H3945" s="709">
        <v>1</v>
      </c>
      <c r="J3945" s="697"/>
    </row>
    <row r="3946" spans="2:10" x14ac:dyDescent="0.2">
      <c r="B3946" s="707" t="str">
        <f t="shared" si="61"/>
        <v>TENEXO, TAMPAMOLÓN CORONA</v>
      </c>
      <c r="C3946" s="708">
        <v>96</v>
      </c>
      <c r="D3946" s="707" t="s">
        <v>3613</v>
      </c>
      <c r="E3946" s="709">
        <v>39</v>
      </c>
      <c r="F3946" s="707" t="s">
        <v>276</v>
      </c>
      <c r="G3946" s="710" t="s">
        <v>385</v>
      </c>
      <c r="H3946" s="709">
        <v>1</v>
      </c>
      <c r="J3946" s="697"/>
    </row>
    <row r="3947" spans="2:10" x14ac:dyDescent="0.2">
      <c r="B3947" s="707" t="str">
        <f t="shared" si="61"/>
        <v>TENEXTIPA, TAMAZUNCHALE</v>
      </c>
      <c r="C3947" s="708">
        <v>87</v>
      </c>
      <c r="D3947" s="707" t="s">
        <v>3614</v>
      </c>
      <c r="E3947" s="709">
        <v>37</v>
      </c>
      <c r="F3947" s="707" t="s">
        <v>262</v>
      </c>
      <c r="G3947" s="710" t="s">
        <v>385</v>
      </c>
      <c r="H3947" s="709">
        <v>1</v>
      </c>
      <c r="J3947" s="697"/>
    </row>
    <row r="3948" spans="2:10" x14ac:dyDescent="0.2">
      <c r="B3948" s="707" t="str">
        <f t="shared" si="61"/>
        <v>TENEXTITLA DOS, TAMPACÁN</v>
      </c>
      <c r="C3948" s="708">
        <v>48</v>
      </c>
      <c r="D3948" s="707" t="s">
        <v>3615</v>
      </c>
      <c r="E3948" s="709">
        <v>38</v>
      </c>
      <c r="F3948" s="707" t="s">
        <v>272</v>
      </c>
      <c r="G3948" s="710" t="s">
        <v>385</v>
      </c>
      <c r="H3948" s="709">
        <v>1</v>
      </c>
      <c r="J3948" s="697"/>
    </row>
    <row r="3949" spans="2:10" x14ac:dyDescent="0.2">
      <c r="B3949" s="707" t="str">
        <f t="shared" si="61"/>
        <v>TENEXTITLA UNO, TAMPACÁN</v>
      </c>
      <c r="C3949" s="708">
        <v>47</v>
      </c>
      <c r="D3949" s="707" t="s">
        <v>3616</v>
      </c>
      <c r="E3949" s="709">
        <v>38</v>
      </c>
      <c r="F3949" s="707" t="s">
        <v>272</v>
      </c>
      <c r="G3949" s="710" t="s">
        <v>385</v>
      </c>
      <c r="H3949" s="709">
        <v>1</v>
      </c>
      <c r="J3949" s="697"/>
    </row>
    <row r="3950" spans="2:10" x14ac:dyDescent="0.2">
      <c r="B3950" s="707" t="str">
        <f t="shared" si="61"/>
        <v>TENSONAPA, TAMAZUNCHALE</v>
      </c>
      <c r="C3950" s="708">
        <v>194</v>
      </c>
      <c r="D3950" s="707" t="s">
        <v>3617</v>
      </c>
      <c r="E3950" s="709">
        <v>37</v>
      </c>
      <c r="F3950" s="707" t="s">
        <v>262</v>
      </c>
      <c r="G3950" s="710" t="s">
        <v>385</v>
      </c>
      <c r="H3950" s="709">
        <v>1</v>
      </c>
      <c r="J3950" s="697"/>
    </row>
    <row r="3951" spans="2:10" x14ac:dyDescent="0.2">
      <c r="B3951" s="707" t="str">
        <f t="shared" si="61"/>
        <v>TENTEL TÚJUB, SAN ANTONIO</v>
      </c>
      <c r="C3951" s="708">
        <v>58</v>
      </c>
      <c r="D3951" s="707" t="s">
        <v>3618</v>
      </c>
      <c r="E3951" s="709">
        <v>26</v>
      </c>
      <c r="F3951" s="707" t="s">
        <v>230</v>
      </c>
      <c r="G3951" s="710" t="s">
        <v>385</v>
      </c>
      <c r="H3951" s="709">
        <v>1</v>
      </c>
      <c r="J3951" s="697"/>
    </row>
    <row r="3952" spans="2:10" x14ac:dyDescent="0.2">
      <c r="B3952" s="707" t="str">
        <f t="shared" si="61"/>
        <v>TEOZELOC, TAMAZUNCHALE</v>
      </c>
      <c r="C3952" s="708">
        <v>199</v>
      </c>
      <c r="D3952" s="707" t="s">
        <v>3619</v>
      </c>
      <c r="E3952" s="709">
        <v>37</v>
      </c>
      <c r="F3952" s="707" t="s">
        <v>262</v>
      </c>
      <c r="G3952" s="710" t="s">
        <v>385</v>
      </c>
      <c r="H3952" s="709">
        <v>1</v>
      </c>
      <c r="J3952" s="697"/>
    </row>
    <row r="3953" spans="2:10" x14ac:dyDescent="0.2">
      <c r="B3953" s="707" t="str">
        <f t="shared" si="61"/>
        <v>TEPEMICHE, SAN MARTÍN CHALCHICUAUTLA</v>
      </c>
      <c r="C3953" s="708">
        <v>82</v>
      </c>
      <c r="D3953" s="707" t="s">
        <v>3620</v>
      </c>
      <c r="E3953" s="709">
        <v>29</v>
      </c>
      <c r="F3953" s="707" t="s">
        <v>242</v>
      </c>
      <c r="G3953" s="710" t="s">
        <v>385</v>
      </c>
      <c r="H3953" s="709">
        <v>1</v>
      </c>
      <c r="J3953" s="697"/>
    </row>
    <row r="3954" spans="2:10" x14ac:dyDescent="0.2">
      <c r="B3954" s="707" t="str">
        <f t="shared" si="61"/>
        <v>TEPETATE (RANCHO NUEVO), SAN MARTÍN CHALCHICUAUTLA</v>
      </c>
      <c r="C3954" s="708">
        <v>83</v>
      </c>
      <c r="D3954" s="707" t="s">
        <v>3621</v>
      </c>
      <c r="E3954" s="709">
        <v>29</v>
      </c>
      <c r="F3954" s="707" t="s">
        <v>242</v>
      </c>
      <c r="G3954" s="710" t="s">
        <v>385</v>
      </c>
      <c r="H3954" s="709">
        <v>1</v>
      </c>
      <c r="J3954" s="697"/>
    </row>
    <row r="3955" spans="2:10" x14ac:dyDescent="0.2">
      <c r="B3955" s="707" t="str">
        <f t="shared" si="61"/>
        <v>TEPETLANCO, COXCATLÁN</v>
      </c>
      <c r="C3955" s="708">
        <v>34</v>
      </c>
      <c r="D3955" s="707" t="s">
        <v>3622</v>
      </c>
      <c r="E3955" s="709">
        <v>14</v>
      </c>
      <c r="F3955" s="707" t="s">
        <v>185</v>
      </c>
      <c r="G3955" s="710" t="s">
        <v>385</v>
      </c>
      <c r="H3955" s="709">
        <v>1</v>
      </c>
      <c r="J3955" s="697"/>
    </row>
    <row r="3956" spans="2:10" x14ac:dyDescent="0.2">
      <c r="B3956" s="707" t="str">
        <f t="shared" si="61"/>
        <v>TEPETLAYO, SAN MARTÍN CHALCHICUAUTLA</v>
      </c>
      <c r="C3956" s="708">
        <v>84</v>
      </c>
      <c r="D3956" s="707" t="s">
        <v>3623</v>
      </c>
      <c r="E3956" s="709">
        <v>29</v>
      </c>
      <c r="F3956" s="707" t="s">
        <v>242</v>
      </c>
      <c r="G3956" s="710" t="s">
        <v>385</v>
      </c>
      <c r="H3956" s="709">
        <v>1</v>
      </c>
      <c r="J3956" s="697"/>
    </row>
    <row r="3957" spans="2:10" x14ac:dyDescent="0.2">
      <c r="B3957" s="707" t="str">
        <f t="shared" si="61"/>
        <v>TEPETZINTLA, MATLAPA</v>
      </c>
      <c r="C3957" s="708">
        <v>29</v>
      </c>
      <c r="D3957" s="707" t="s">
        <v>3624</v>
      </c>
      <c r="E3957" s="709">
        <v>57</v>
      </c>
      <c r="F3957" s="707" t="s">
        <v>206</v>
      </c>
      <c r="G3957" s="710" t="s">
        <v>385</v>
      </c>
      <c r="H3957" s="709">
        <v>1</v>
      </c>
      <c r="J3957" s="697"/>
    </row>
    <row r="3958" spans="2:10" x14ac:dyDescent="0.2">
      <c r="B3958" s="713" t="str">
        <f t="shared" si="61"/>
        <v>TEPETZINTLA, TAMAZUNCHALE</v>
      </c>
      <c r="C3958" s="714">
        <v>258</v>
      </c>
      <c r="D3958" s="713" t="s">
        <v>3624</v>
      </c>
      <c r="E3958" s="715">
        <v>37</v>
      </c>
      <c r="F3958" s="713" t="s">
        <v>262</v>
      </c>
      <c r="G3958" s="716" t="s">
        <v>386</v>
      </c>
      <c r="H3958" s="715">
        <v>2</v>
      </c>
      <c r="J3958" s="697"/>
    </row>
    <row r="3959" spans="2:10" x14ac:dyDescent="0.2">
      <c r="B3959" s="707" t="str">
        <f t="shared" si="61"/>
        <v>TEPETZINTLA, TAMAZUNCHALE</v>
      </c>
      <c r="C3959" s="708">
        <v>363</v>
      </c>
      <c r="D3959" s="707" t="s">
        <v>3624</v>
      </c>
      <c r="E3959" s="709">
        <v>37</v>
      </c>
      <c r="F3959" s="707" t="s">
        <v>262</v>
      </c>
      <c r="G3959" s="710" t="s">
        <v>385</v>
      </c>
      <c r="H3959" s="709">
        <v>1</v>
      </c>
      <c r="J3959" s="697"/>
    </row>
    <row r="3960" spans="2:10" x14ac:dyDescent="0.2">
      <c r="B3960" s="707" t="str">
        <f t="shared" si="61"/>
        <v>TEPETZINTLA, TAMPACÁN</v>
      </c>
      <c r="C3960" s="708">
        <v>105</v>
      </c>
      <c r="D3960" s="707" t="s">
        <v>3624</v>
      </c>
      <c r="E3960" s="709">
        <v>38</v>
      </c>
      <c r="F3960" s="707" t="s">
        <v>272</v>
      </c>
      <c r="G3960" s="710" t="s">
        <v>385</v>
      </c>
      <c r="H3960" s="709">
        <v>1</v>
      </c>
      <c r="J3960" s="697"/>
    </row>
    <row r="3961" spans="2:10" x14ac:dyDescent="0.2">
      <c r="B3961" s="707" t="str">
        <f t="shared" si="61"/>
        <v>TEPETZINTLA, TANCANHUITZ</v>
      </c>
      <c r="C3961" s="708">
        <v>206</v>
      </c>
      <c r="D3961" s="707" t="s">
        <v>3624</v>
      </c>
      <c r="E3961" s="709">
        <v>12</v>
      </c>
      <c r="F3961" s="707" t="s">
        <v>252</v>
      </c>
      <c r="G3961" s="710" t="s">
        <v>385</v>
      </c>
      <c r="H3961" s="709">
        <v>1</v>
      </c>
      <c r="J3961" s="697"/>
    </row>
    <row r="3962" spans="2:10" x14ac:dyDescent="0.2">
      <c r="B3962" s="707" t="str">
        <f t="shared" si="61"/>
        <v>TEPETZINTLA, XILITLA</v>
      </c>
      <c r="C3962" s="708">
        <v>75</v>
      </c>
      <c r="D3962" s="707" t="s">
        <v>3624</v>
      </c>
      <c r="E3962" s="709">
        <v>54</v>
      </c>
      <c r="F3962" s="707" t="s">
        <v>326</v>
      </c>
      <c r="G3962" s="710" t="s">
        <v>385</v>
      </c>
      <c r="H3962" s="709">
        <v>1</v>
      </c>
      <c r="J3962" s="697"/>
    </row>
    <row r="3963" spans="2:10" x14ac:dyDescent="0.2">
      <c r="B3963" s="707" t="str">
        <f t="shared" si="61"/>
        <v>TEPEYAC, TAMAZUNCHALE</v>
      </c>
      <c r="C3963" s="708">
        <v>397</v>
      </c>
      <c r="D3963" s="707" t="s">
        <v>3625</v>
      </c>
      <c r="E3963" s="709">
        <v>37</v>
      </c>
      <c r="F3963" s="707" t="s">
        <v>262</v>
      </c>
      <c r="G3963" s="710" t="s">
        <v>385</v>
      </c>
      <c r="H3963" s="709">
        <v>1</v>
      </c>
      <c r="J3963" s="697"/>
    </row>
    <row r="3964" spans="2:10" x14ac:dyDescent="0.2">
      <c r="B3964" s="707" t="str">
        <f t="shared" si="61"/>
        <v>TEPEYAC, TANCANHUITZ</v>
      </c>
      <c r="C3964" s="708">
        <v>207</v>
      </c>
      <c r="D3964" s="707" t="s">
        <v>3625</v>
      </c>
      <c r="E3964" s="709">
        <v>12</v>
      </c>
      <c r="F3964" s="707" t="s">
        <v>252</v>
      </c>
      <c r="G3964" s="710" t="s">
        <v>385</v>
      </c>
      <c r="H3964" s="709">
        <v>1</v>
      </c>
      <c r="J3964" s="697"/>
    </row>
    <row r="3965" spans="2:10" x14ac:dyDescent="0.2">
      <c r="B3965" s="707" t="str">
        <f t="shared" si="61"/>
        <v>TEPONAXTLA, SAN MARTÍN CHALCHICUAUTLA</v>
      </c>
      <c r="C3965" s="708">
        <v>85</v>
      </c>
      <c r="D3965" s="707" t="s">
        <v>3626</v>
      </c>
      <c r="E3965" s="709">
        <v>29</v>
      </c>
      <c r="F3965" s="707" t="s">
        <v>242</v>
      </c>
      <c r="G3965" s="710" t="s">
        <v>385</v>
      </c>
      <c r="H3965" s="709">
        <v>1</v>
      </c>
      <c r="J3965" s="697"/>
    </row>
    <row r="3966" spans="2:10" x14ac:dyDescent="0.2">
      <c r="B3966" s="707" t="str">
        <f t="shared" si="61"/>
        <v>TEPONAXTLA, TAMPACÁN</v>
      </c>
      <c r="C3966" s="708">
        <v>49</v>
      </c>
      <c r="D3966" s="707" t="s">
        <v>3626</v>
      </c>
      <c r="E3966" s="709">
        <v>38</v>
      </c>
      <c r="F3966" s="707" t="s">
        <v>272</v>
      </c>
      <c r="G3966" s="710" t="s">
        <v>385</v>
      </c>
      <c r="H3966" s="709">
        <v>1</v>
      </c>
      <c r="J3966" s="697"/>
    </row>
    <row r="3967" spans="2:10" x14ac:dyDescent="0.2">
      <c r="B3967" s="707" t="str">
        <f t="shared" si="61"/>
        <v>TEPOTZUAPA DOS SEGUNDA SECCIÓN, COXCATLÁN</v>
      </c>
      <c r="C3967" s="708">
        <v>71</v>
      </c>
      <c r="D3967" s="707" t="s">
        <v>3627</v>
      </c>
      <c r="E3967" s="709">
        <v>14</v>
      </c>
      <c r="F3967" s="707" t="s">
        <v>185</v>
      </c>
      <c r="G3967" s="710" t="s">
        <v>385</v>
      </c>
      <c r="H3967" s="709">
        <v>1</v>
      </c>
      <c r="J3967" s="697"/>
    </row>
    <row r="3968" spans="2:10" x14ac:dyDescent="0.2">
      <c r="B3968" s="707" t="str">
        <f t="shared" si="61"/>
        <v>TEPOTZUAPA PRIMERA SECCIÓN, COXCATLÁN</v>
      </c>
      <c r="C3968" s="708">
        <v>35</v>
      </c>
      <c r="D3968" s="707" t="s">
        <v>3628</v>
      </c>
      <c r="E3968" s="709">
        <v>14</v>
      </c>
      <c r="F3968" s="707" t="s">
        <v>185</v>
      </c>
      <c r="G3968" s="710" t="s">
        <v>385</v>
      </c>
      <c r="H3968" s="709">
        <v>1</v>
      </c>
      <c r="J3968" s="697"/>
    </row>
    <row r="3969" spans="2:10" x14ac:dyDescent="0.2">
      <c r="B3969" s="707" t="str">
        <f t="shared" si="61"/>
        <v>TEPOZÁN, SAN LUIS POTOSÍ</v>
      </c>
      <c r="C3969" s="708">
        <v>287</v>
      </c>
      <c r="D3969" s="707" t="s">
        <v>3629</v>
      </c>
      <c r="E3969" s="709">
        <v>28</v>
      </c>
      <c r="F3969" s="707" t="s">
        <v>239</v>
      </c>
      <c r="G3969" s="710" t="s">
        <v>385</v>
      </c>
      <c r="H3969" s="709">
        <v>1</v>
      </c>
      <c r="J3969" s="697"/>
    </row>
    <row r="3970" spans="2:10" x14ac:dyDescent="0.2">
      <c r="B3970" s="707" t="str">
        <f t="shared" si="61"/>
        <v>TEPOZÁN, SAN LUIS POTOSÍ</v>
      </c>
      <c r="C3970" s="708">
        <v>452</v>
      </c>
      <c r="D3970" s="707" t="s">
        <v>3629</v>
      </c>
      <c r="E3970" s="709">
        <v>28</v>
      </c>
      <c r="F3970" s="707" t="s">
        <v>239</v>
      </c>
      <c r="G3970" s="710" t="s">
        <v>385</v>
      </c>
      <c r="H3970" s="709">
        <v>1</v>
      </c>
      <c r="J3970" s="697"/>
    </row>
    <row r="3971" spans="2:10" x14ac:dyDescent="0.2">
      <c r="B3971" s="707" t="str">
        <f t="shared" si="61"/>
        <v>TEQUILILLO, TAMAZUNCHALE</v>
      </c>
      <c r="C3971" s="708">
        <v>364</v>
      </c>
      <c r="D3971" s="707" t="s">
        <v>3630</v>
      </c>
      <c r="E3971" s="709">
        <v>37</v>
      </c>
      <c r="F3971" s="707" t="s">
        <v>262</v>
      </c>
      <c r="G3971" s="710" t="s">
        <v>385</v>
      </c>
      <c r="H3971" s="709">
        <v>1</v>
      </c>
      <c r="J3971" s="697"/>
    </row>
    <row r="3972" spans="2:10" x14ac:dyDescent="0.2">
      <c r="B3972" s="707" t="str">
        <f t="shared" si="61"/>
        <v>TERRERITO, SAN MARTÍN CHALCHICUAUTLA</v>
      </c>
      <c r="C3972" s="708">
        <v>86</v>
      </c>
      <c r="D3972" s="707" t="s">
        <v>3631</v>
      </c>
      <c r="E3972" s="709">
        <v>29</v>
      </c>
      <c r="F3972" s="707" t="s">
        <v>242</v>
      </c>
      <c r="G3972" s="710" t="s">
        <v>385</v>
      </c>
      <c r="H3972" s="709">
        <v>1</v>
      </c>
      <c r="J3972" s="697"/>
    </row>
    <row r="3973" spans="2:10" x14ac:dyDescent="0.2">
      <c r="B3973" s="707" t="str">
        <f t="shared" si="61"/>
        <v>TERRERO COLORADO, MATLAPA</v>
      </c>
      <c r="C3973" s="708">
        <v>30</v>
      </c>
      <c r="D3973" s="707" t="s">
        <v>3632</v>
      </c>
      <c r="E3973" s="709">
        <v>57</v>
      </c>
      <c r="F3973" s="707" t="s">
        <v>206</v>
      </c>
      <c r="G3973" s="710" t="s">
        <v>385</v>
      </c>
      <c r="H3973" s="709">
        <v>1</v>
      </c>
      <c r="J3973" s="697"/>
    </row>
    <row r="3974" spans="2:10" x14ac:dyDescent="0.2">
      <c r="B3974" s="707" t="str">
        <f t="shared" ref="B3974:B4037" si="62">CONCATENATE(D3974,","," ",F3974)</f>
        <v>TERRERO NORTE, SAN LUIS POTOSÍ</v>
      </c>
      <c r="C3974" s="708">
        <v>291</v>
      </c>
      <c r="D3974" s="707" t="s">
        <v>3633</v>
      </c>
      <c r="E3974" s="709">
        <v>28</v>
      </c>
      <c r="F3974" s="707" t="s">
        <v>239</v>
      </c>
      <c r="G3974" s="710" t="s">
        <v>385</v>
      </c>
      <c r="H3974" s="709">
        <v>1</v>
      </c>
      <c r="J3974" s="697"/>
    </row>
    <row r="3975" spans="2:10" x14ac:dyDescent="0.2">
      <c r="B3975" s="707" t="str">
        <f t="shared" si="62"/>
        <v>TERRONCITOS (LOS CONTRERAS), SAN LUIS POTOSÍ</v>
      </c>
      <c r="C3975" s="708">
        <v>371</v>
      </c>
      <c r="D3975" s="707" t="s">
        <v>3634</v>
      </c>
      <c r="E3975" s="709">
        <v>28</v>
      </c>
      <c r="F3975" s="707" t="s">
        <v>239</v>
      </c>
      <c r="G3975" s="710" t="s">
        <v>385</v>
      </c>
      <c r="H3975" s="709">
        <v>1</v>
      </c>
      <c r="J3975" s="697"/>
    </row>
    <row r="3976" spans="2:10" x14ac:dyDescent="0.2">
      <c r="B3976" s="707" t="str">
        <f t="shared" si="62"/>
        <v>TERRONES (SANGRE DE CRISTO), SAN LUIS POTOSÍ</v>
      </c>
      <c r="C3976" s="708">
        <v>375</v>
      </c>
      <c r="D3976" s="707" t="s">
        <v>3635</v>
      </c>
      <c r="E3976" s="709">
        <v>28</v>
      </c>
      <c r="F3976" s="707" t="s">
        <v>239</v>
      </c>
      <c r="G3976" s="710" t="s">
        <v>385</v>
      </c>
      <c r="H3976" s="709">
        <v>1</v>
      </c>
      <c r="J3976" s="697"/>
    </row>
    <row r="3977" spans="2:10" x14ac:dyDescent="0.2">
      <c r="B3977" s="707" t="str">
        <f t="shared" si="62"/>
        <v>TETITLA, TAMAZUNCHALE</v>
      </c>
      <c r="C3977" s="708">
        <v>92</v>
      </c>
      <c r="D3977" s="707" t="s">
        <v>3636</v>
      </c>
      <c r="E3977" s="709">
        <v>37</v>
      </c>
      <c r="F3977" s="707" t="s">
        <v>262</v>
      </c>
      <c r="G3977" s="710" t="s">
        <v>385</v>
      </c>
      <c r="H3977" s="709">
        <v>1</v>
      </c>
      <c r="J3977" s="697"/>
    </row>
    <row r="3978" spans="2:10" x14ac:dyDescent="0.2">
      <c r="B3978" s="707" t="str">
        <f t="shared" si="62"/>
        <v>TETLAMA, TAMAZUNCHALE</v>
      </c>
      <c r="C3978" s="708">
        <v>93</v>
      </c>
      <c r="D3978" s="707" t="s">
        <v>3637</v>
      </c>
      <c r="E3978" s="709">
        <v>37</v>
      </c>
      <c r="F3978" s="707" t="s">
        <v>262</v>
      </c>
      <c r="G3978" s="710" t="s">
        <v>385</v>
      </c>
      <c r="H3978" s="709">
        <v>1</v>
      </c>
      <c r="J3978" s="697"/>
    </row>
    <row r="3979" spans="2:10" x14ac:dyDescent="0.2">
      <c r="B3979" s="707" t="str">
        <f t="shared" si="62"/>
        <v>TEXAS, ZARAGOZA</v>
      </c>
      <c r="C3979" s="708">
        <v>95</v>
      </c>
      <c r="D3979" s="707" t="s">
        <v>3638</v>
      </c>
      <c r="E3979" s="709">
        <v>55</v>
      </c>
      <c r="F3979" s="707" t="s">
        <v>476</v>
      </c>
      <c r="G3979" s="710" t="s">
        <v>385</v>
      </c>
      <c r="H3979" s="709">
        <v>1</v>
      </c>
      <c r="J3979" s="697"/>
    </row>
    <row r="3980" spans="2:10" x14ac:dyDescent="0.2">
      <c r="B3980" s="707" t="str">
        <f t="shared" si="62"/>
        <v>TEXOCHITL, TAMAZUNCHALE</v>
      </c>
      <c r="C3980" s="708">
        <v>255</v>
      </c>
      <c r="D3980" s="707" t="s">
        <v>3639</v>
      </c>
      <c r="E3980" s="709">
        <v>37</v>
      </c>
      <c r="F3980" s="707" t="s">
        <v>262</v>
      </c>
      <c r="G3980" s="710" t="s">
        <v>385</v>
      </c>
      <c r="H3980" s="709">
        <v>1</v>
      </c>
      <c r="J3980" s="697"/>
    </row>
    <row r="3981" spans="2:10" x14ac:dyDescent="0.2">
      <c r="B3981" s="707" t="str">
        <f t="shared" si="62"/>
        <v>TEXOJOL, TAMAZUNCHALE</v>
      </c>
      <c r="C3981" s="708">
        <v>94</v>
      </c>
      <c r="D3981" s="707" t="s">
        <v>3640</v>
      </c>
      <c r="E3981" s="709">
        <v>37</v>
      </c>
      <c r="F3981" s="707" t="s">
        <v>262</v>
      </c>
      <c r="G3981" s="710" t="s">
        <v>385</v>
      </c>
      <c r="H3981" s="709">
        <v>1</v>
      </c>
      <c r="J3981" s="697"/>
    </row>
    <row r="3982" spans="2:10" x14ac:dyDescent="0.2">
      <c r="B3982" s="707" t="str">
        <f t="shared" si="62"/>
        <v>TEXOPIS, TAMAZUNCHALE</v>
      </c>
      <c r="C3982" s="708">
        <v>178</v>
      </c>
      <c r="D3982" s="707" t="s">
        <v>3641</v>
      </c>
      <c r="E3982" s="709">
        <v>37</v>
      </c>
      <c r="F3982" s="707" t="s">
        <v>262</v>
      </c>
      <c r="G3982" s="710" t="s">
        <v>385</v>
      </c>
      <c r="H3982" s="709">
        <v>1</v>
      </c>
      <c r="J3982" s="697"/>
    </row>
    <row r="3983" spans="2:10" x14ac:dyDescent="0.2">
      <c r="B3983" s="707" t="str">
        <f t="shared" si="62"/>
        <v>TEXQUITOTE PRIMERO, MATLAPA</v>
      </c>
      <c r="C3983" s="708">
        <v>31</v>
      </c>
      <c r="D3983" s="707" t="s">
        <v>3642</v>
      </c>
      <c r="E3983" s="709">
        <v>57</v>
      </c>
      <c r="F3983" s="707" t="s">
        <v>206</v>
      </c>
      <c r="G3983" s="710" t="s">
        <v>385</v>
      </c>
      <c r="H3983" s="709">
        <v>1</v>
      </c>
      <c r="J3983" s="697"/>
    </row>
    <row r="3984" spans="2:10" x14ac:dyDescent="0.2">
      <c r="B3984" s="707" t="str">
        <f t="shared" si="62"/>
        <v>TEXQUITOTE SEGUNDO, MATLAPA</v>
      </c>
      <c r="C3984" s="708">
        <v>32</v>
      </c>
      <c r="D3984" s="707" t="s">
        <v>3643</v>
      </c>
      <c r="E3984" s="709">
        <v>57</v>
      </c>
      <c r="F3984" s="707" t="s">
        <v>206</v>
      </c>
      <c r="G3984" s="710" t="s">
        <v>385</v>
      </c>
      <c r="H3984" s="709">
        <v>1</v>
      </c>
      <c r="J3984" s="697"/>
    </row>
    <row r="3985" spans="2:10" x14ac:dyDescent="0.2">
      <c r="B3985" s="707" t="str">
        <f t="shared" si="62"/>
        <v>TEY JÁ, TANCANHUITZ</v>
      </c>
      <c r="C3985" s="708">
        <v>208</v>
      </c>
      <c r="D3985" s="707" t="s">
        <v>3644</v>
      </c>
      <c r="E3985" s="709">
        <v>12</v>
      </c>
      <c r="F3985" s="707" t="s">
        <v>252</v>
      </c>
      <c r="G3985" s="710" t="s">
        <v>385</v>
      </c>
      <c r="H3985" s="709">
        <v>1</v>
      </c>
      <c r="J3985" s="697"/>
    </row>
    <row r="3986" spans="2:10" x14ac:dyDescent="0.2">
      <c r="B3986" s="707" t="str">
        <f t="shared" si="62"/>
        <v>TEZAPOTLA, TAMAZUNCHALE</v>
      </c>
      <c r="C3986" s="708">
        <v>96</v>
      </c>
      <c r="D3986" s="707" t="s">
        <v>3645</v>
      </c>
      <c r="E3986" s="709">
        <v>37</v>
      </c>
      <c r="F3986" s="707" t="s">
        <v>262</v>
      </c>
      <c r="G3986" s="710" t="s">
        <v>385</v>
      </c>
      <c r="H3986" s="709">
        <v>1</v>
      </c>
      <c r="J3986" s="697"/>
    </row>
    <row r="3987" spans="2:10" x14ac:dyDescent="0.2">
      <c r="B3987" s="707" t="str">
        <f t="shared" si="62"/>
        <v>TEZONQUILILLO, MATLAPA</v>
      </c>
      <c r="C3987" s="708">
        <v>71</v>
      </c>
      <c r="D3987" s="707" t="s">
        <v>3646</v>
      </c>
      <c r="E3987" s="709">
        <v>57</v>
      </c>
      <c r="F3987" s="707" t="s">
        <v>206</v>
      </c>
      <c r="G3987" s="710" t="s">
        <v>385</v>
      </c>
      <c r="H3987" s="709">
        <v>1</v>
      </c>
      <c r="J3987" s="697"/>
    </row>
    <row r="3988" spans="2:10" x14ac:dyDescent="0.2">
      <c r="B3988" s="707" t="str">
        <f t="shared" si="62"/>
        <v>TEZONTLA, TAMAZUNCHALE</v>
      </c>
      <c r="C3988" s="708">
        <v>98</v>
      </c>
      <c r="D3988" s="707" t="s">
        <v>3647</v>
      </c>
      <c r="E3988" s="709">
        <v>37</v>
      </c>
      <c r="F3988" s="707" t="s">
        <v>262</v>
      </c>
      <c r="G3988" s="710" t="s">
        <v>385</v>
      </c>
      <c r="H3988" s="709">
        <v>1</v>
      </c>
      <c r="J3988" s="697"/>
    </row>
    <row r="3989" spans="2:10" x14ac:dyDescent="0.2">
      <c r="B3989" s="707" t="str">
        <f t="shared" si="62"/>
        <v>TIANGUISPICULA, TAMAZUNCHALE</v>
      </c>
      <c r="C3989" s="708">
        <v>99</v>
      </c>
      <c r="D3989" s="707" t="s">
        <v>3648</v>
      </c>
      <c r="E3989" s="709">
        <v>37</v>
      </c>
      <c r="F3989" s="707" t="s">
        <v>262</v>
      </c>
      <c r="G3989" s="710" t="s">
        <v>385</v>
      </c>
      <c r="H3989" s="709">
        <v>1</v>
      </c>
      <c r="J3989" s="697"/>
    </row>
    <row r="3990" spans="2:10" x14ac:dyDescent="0.2">
      <c r="B3990" s="707" t="str">
        <f t="shared" si="62"/>
        <v>TIERRA BLANCA EJIDO, XILITLA</v>
      </c>
      <c r="C3990" s="708">
        <v>77</v>
      </c>
      <c r="D3990" s="707" t="s">
        <v>3649</v>
      </c>
      <c r="E3990" s="709">
        <v>54</v>
      </c>
      <c r="F3990" s="707" t="s">
        <v>326</v>
      </c>
      <c r="G3990" s="710" t="s">
        <v>385</v>
      </c>
      <c r="H3990" s="709">
        <v>1</v>
      </c>
      <c r="J3990" s="697"/>
    </row>
    <row r="3991" spans="2:10" x14ac:dyDescent="0.2">
      <c r="B3991" s="707" t="str">
        <f t="shared" si="62"/>
        <v>TIERRA BLANCA FRACCIÓN, XILITLA</v>
      </c>
      <c r="C3991" s="708">
        <v>76</v>
      </c>
      <c r="D3991" s="707" t="s">
        <v>3650</v>
      </c>
      <c r="E3991" s="709">
        <v>54</v>
      </c>
      <c r="F3991" s="707" t="s">
        <v>326</v>
      </c>
      <c r="G3991" s="710" t="s">
        <v>385</v>
      </c>
      <c r="H3991" s="709">
        <v>1</v>
      </c>
      <c r="J3991" s="697"/>
    </row>
    <row r="3992" spans="2:10" x14ac:dyDescent="0.2">
      <c r="B3992" s="713" t="str">
        <f t="shared" si="62"/>
        <v>TIERRA BLANCA, TAMAZUNCHALE</v>
      </c>
      <c r="C3992" s="714">
        <v>156</v>
      </c>
      <c r="D3992" s="713" t="s">
        <v>3651</v>
      </c>
      <c r="E3992" s="715">
        <v>37</v>
      </c>
      <c r="F3992" s="713" t="s">
        <v>262</v>
      </c>
      <c r="G3992" s="716" t="s">
        <v>387</v>
      </c>
      <c r="H3992" s="715">
        <v>3</v>
      </c>
      <c r="J3992" s="697"/>
    </row>
    <row r="3993" spans="2:10" x14ac:dyDescent="0.2">
      <c r="B3993" s="713" t="str">
        <f t="shared" si="62"/>
        <v>TIERRA BLANCA, TAMAZUNCHALE</v>
      </c>
      <c r="C3993" s="714">
        <v>333</v>
      </c>
      <c r="D3993" s="713" t="s">
        <v>3651</v>
      </c>
      <c r="E3993" s="715">
        <v>37</v>
      </c>
      <c r="F3993" s="713" t="s">
        <v>262</v>
      </c>
      <c r="G3993" s="716" t="s">
        <v>387</v>
      </c>
      <c r="H3993" s="715">
        <v>3</v>
      </c>
      <c r="J3993" s="697"/>
    </row>
    <row r="3994" spans="2:10" x14ac:dyDescent="0.2">
      <c r="B3994" s="707" t="str">
        <f t="shared" si="62"/>
        <v>TIERRA BLANCA, VENADO</v>
      </c>
      <c r="C3994" s="708">
        <v>65</v>
      </c>
      <c r="D3994" s="707" t="s">
        <v>3651</v>
      </c>
      <c r="E3994" s="709">
        <v>45</v>
      </c>
      <c r="F3994" s="707" t="s">
        <v>303</v>
      </c>
      <c r="G3994" s="710" t="s">
        <v>385</v>
      </c>
      <c r="H3994" s="709">
        <v>1</v>
      </c>
      <c r="J3994" s="697"/>
    </row>
    <row r="3995" spans="2:10" x14ac:dyDescent="0.2">
      <c r="B3995" s="707" t="str">
        <f t="shared" si="62"/>
        <v>TIERRA NUEVA, TIERRA NUEVA</v>
      </c>
      <c r="C3995" s="708">
        <v>1</v>
      </c>
      <c r="D3995" s="707" t="s">
        <v>293</v>
      </c>
      <c r="E3995" s="709">
        <v>43</v>
      </c>
      <c r="F3995" s="707" t="s">
        <v>293</v>
      </c>
      <c r="G3995" s="710" t="s">
        <v>385</v>
      </c>
      <c r="H3995" s="709">
        <v>1</v>
      </c>
      <c r="J3995" s="697"/>
    </row>
    <row r="3996" spans="2:10" x14ac:dyDescent="0.2">
      <c r="B3996" s="707" t="str">
        <f t="shared" si="62"/>
        <v>TIERRA PRIETA, AHUALULCO</v>
      </c>
      <c r="C3996" s="708">
        <v>70</v>
      </c>
      <c r="D3996" s="707" t="s">
        <v>3652</v>
      </c>
      <c r="E3996" s="709">
        <v>1</v>
      </c>
      <c r="F3996" s="707" t="s">
        <v>202</v>
      </c>
      <c r="G3996" s="710" t="s">
        <v>385</v>
      </c>
      <c r="H3996" s="709">
        <v>1</v>
      </c>
      <c r="J3996" s="697"/>
    </row>
    <row r="3997" spans="2:10" x14ac:dyDescent="0.2">
      <c r="B3997" s="707" t="str">
        <f t="shared" si="62"/>
        <v>TIERRA QUEMADA, SANTA MARÍA DEL RÍO</v>
      </c>
      <c r="C3997" s="708">
        <v>279</v>
      </c>
      <c r="D3997" s="707" t="s">
        <v>3653</v>
      </c>
      <c r="E3997" s="709">
        <v>32</v>
      </c>
      <c r="F3997" s="707" t="s">
        <v>257</v>
      </c>
      <c r="G3997" s="710" t="s">
        <v>385</v>
      </c>
      <c r="H3997" s="709">
        <v>1</v>
      </c>
      <c r="J3997" s="697"/>
    </row>
    <row r="3998" spans="2:10" x14ac:dyDescent="0.2">
      <c r="B3998" s="707" t="str">
        <f t="shared" si="62"/>
        <v>TIERRA Y LIBERTAD, XILITLA</v>
      </c>
      <c r="C3998" s="708">
        <v>285</v>
      </c>
      <c r="D3998" s="707" t="s">
        <v>3654</v>
      </c>
      <c r="E3998" s="709">
        <v>54</v>
      </c>
      <c r="F3998" s="707" t="s">
        <v>326</v>
      </c>
      <c r="G3998" s="710" t="s">
        <v>385</v>
      </c>
      <c r="H3998" s="709">
        <v>1</v>
      </c>
      <c r="J3998" s="697"/>
    </row>
    <row r="3999" spans="2:10" x14ac:dyDescent="0.2">
      <c r="B3999" s="707" t="str">
        <f t="shared" si="62"/>
        <v>TIERRAS BLANCAS, CIUDAD VALLES</v>
      </c>
      <c r="C3999" s="708">
        <v>229</v>
      </c>
      <c r="D3999" s="707" t="s">
        <v>3655</v>
      </c>
      <c r="E3999" s="709">
        <v>13</v>
      </c>
      <c r="F3999" s="707" t="s">
        <v>181</v>
      </c>
      <c r="G3999" s="710" t="s">
        <v>385</v>
      </c>
      <c r="H3999" s="709">
        <v>1</v>
      </c>
      <c r="J3999" s="697"/>
    </row>
    <row r="4000" spans="2:10" x14ac:dyDescent="0.2">
      <c r="B4000" s="707" t="str">
        <f t="shared" si="62"/>
        <v>TIERRAS BLANCAS, LAGUNILLAS</v>
      </c>
      <c r="C4000" s="708">
        <v>68</v>
      </c>
      <c r="D4000" s="707" t="s">
        <v>3655</v>
      </c>
      <c r="E4000" s="709">
        <v>19</v>
      </c>
      <c r="F4000" s="707" t="s">
        <v>200</v>
      </c>
      <c r="G4000" s="710" t="s">
        <v>385</v>
      </c>
      <c r="H4000" s="709">
        <v>1</v>
      </c>
      <c r="J4000" s="697"/>
    </row>
    <row r="4001" spans="2:10" x14ac:dyDescent="0.2">
      <c r="B4001" s="713" t="str">
        <f t="shared" si="62"/>
        <v>TIERRAS COLORADAS, HUEHUETLÁN</v>
      </c>
      <c r="C4001" s="714">
        <v>16</v>
      </c>
      <c r="D4001" s="713" t="s">
        <v>3656</v>
      </c>
      <c r="E4001" s="715">
        <v>18</v>
      </c>
      <c r="F4001" s="713" t="s">
        <v>196</v>
      </c>
      <c r="G4001" s="716" t="s">
        <v>386</v>
      </c>
      <c r="H4001" s="715">
        <v>2</v>
      </c>
      <c r="J4001" s="697"/>
    </row>
    <row r="4002" spans="2:10" x14ac:dyDescent="0.2">
      <c r="B4002" s="707" t="str">
        <f t="shared" si="62"/>
        <v>TIERRAS COLORADAS, RAYÓN</v>
      </c>
      <c r="C4002" s="708">
        <v>44</v>
      </c>
      <c r="D4002" s="707" t="s">
        <v>3656</v>
      </c>
      <c r="E4002" s="709">
        <v>23</v>
      </c>
      <c r="F4002" s="707" t="s">
        <v>218</v>
      </c>
      <c r="G4002" s="710" t="s">
        <v>385</v>
      </c>
      <c r="H4002" s="709">
        <v>1</v>
      </c>
      <c r="J4002" s="697"/>
    </row>
    <row r="4003" spans="2:10" x14ac:dyDescent="0.2">
      <c r="B4003" s="707" t="str">
        <f t="shared" si="62"/>
        <v>TIERRAS COLORADAS, XILITLA</v>
      </c>
      <c r="C4003" s="708">
        <v>272</v>
      </c>
      <c r="D4003" s="707" t="s">
        <v>3656</v>
      </c>
      <c r="E4003" s="709">
        <v>54</v>
      </c>
      <c r="F4003" s="707" t="s">
        <v>326</v>
      </c>
      <c r="G4003" s="710" t="s">
        <v>385</v>
      </c>
      <c r="H4003" s="709">
        <v>1</v>
      </c>
      <c r="J4003" s="697"/>
    </row>
    <row r="4004" spans="2:10" x14ac:dyDescent="0.2">
      <c r="B4004" s="707" t="str">
        <f t="shared" si="62"/>
        <v>TIERRITAS BLANCAS, TAMASOPO</v>
      </c>
      <c r="C4004" s="708">
        <v>201</v>
      </c>
      <c r="D4004" s="707" t="s">
        <v>3657</v>
      </c>
      <c r="E4004" s="709">
        <v>36</v>
      </c>
      <c r="F4004" s="707" t="s">
        <v>259</v>
      </c>
      <c r="G4004" s="710" t="s">
        <v>385</v>
      </c>
      <c r="H4004" s="709">
        <v>1</v>
      </c>
      <c r="J4004" s="697"/>
    </row>
    <row r="4005" spans="2:10" x14ac:dyDescent="0.2">
      <c r="B4005" s="707" t="str">
        <f t="shared" si="62"/>
        <v>TILAPA, TAMAZUNCHALE</v>
      </c>
      <c r="C4005" s="708">
        <v>202</v>
      </c>
      <c r="D4005" s="707" t="s">
        <v>3658</v>
      </c>
      <c r="E4005" s="709">
        <v>37</v>
      </c>
      <c r="F4005" s="707" t="s">
        <v>262</v>
      </c>
      <c r="G4005" s="710" t="s">
        <v>385</v>
      </c>
      <c r="H4005" s="709">
        <v>1</v>
      </c>
      <c r="J4005" s="697"/>
    </row>
    <row r="4006" spans="2:10" x14ac:dyDescent="0.2">
      <c r="B4006" s="707" t="str">
        <f t="shared" si="62"/>
        <v>TINAJA, AHUALULCO</v>
      </c>
      <c r="C4006" s="708">
        <v>45</v>
      </c>
      <c r="D4006" s="707" t="s">
        <v>3659</v>
      </c>
      <c r="E4006" s="709">
        <v>1</v>
      </c>
      <c r="F4006" s="707" t="s">
        <v>202</v>
      </c>
      <c r="G4006" s="710" t="s">
        <v>385</v>
      </c>
      <c r="H4006" s="709">
        <v>1</v>
      </c>
      <c r="J4006" s="697"/>
    </row>
    <row r="4007" spans="2:10" x14ac:dyDescent="0.2">
      <c r="B4007" s="707" t="str">
        <f t="shared" si="62"/>
        <v>TINAJUELAS, CHARCAS</v>
      </c>
      <c r="C4007" s="708">
        <v>65</v>
      </c>
      <c r="D4007" s="707" t="s">
        <v>3660</v>
      </c>
      <c r="E4007" s="709">
        <v>15</v>
      </c>
      <c r="F4007" s="707" t="s">
        <v>167</v>
      </c>
      <c r="G4007" s="710" t="s">
        <v>385</v>
      </c>
      <c r="H4007" s="709">
        <v>1</v>
      </c>
      <c r="J4007" s="697"/>
    </row>
    <row r="4008" spans="2:10" x14ac:dyDescent="0.2">
      <c r="B4008" s="707" t="str">
        <f t="shared" si="62"/>
        <v>TIOAMEL, COXCATLÁN</v>
      </c>
      <c r="C4008" s="708">
        <v>36</v>
      </c>
      <c r="D4008" s="707" t="s">
        <v>3661</v>
      </c>
      <c r="E4008" s="709">
        <v>14</v>
      </c>
      <c r="F4008" s="707" t="s">
        <v>185</v>
      </c>
      <c r="G4008" s="710" t="s">
        <v>385</v>
      </c>
      <c r="H4008" s="709">
        <v>1</v>
      </c>
      <c r="J4008" s="697"/>
    </row>
    <row r="4009" spans="2:10" x14ac:dyDescent="0.2">
      <c r="B4009" s="707" t="str">
        <f t="shared" si="62"/>
        <v>TIXCUAYUCA, TAMAZUNCHALE</v>
      </c>
      <c r="C4009" s="708">
        <v>197</v>
      </c>
      <c r="D4009" s="707" t="s">
        <v>3662</v>
      </c>
      <c r="E4009" s="709">
        <v>37</v>
      </c>
      <c r="F4009" s="707" t="s">
        <v>262</v>
      </c>
      <c r="G4009" s="710" t="s">
        <v>385</v>
      </c>
      <c r="H4009" s="709">
        <v>1</v>
      </c>
      <c r="J4009" s="697"/>
    </row>
    <row r="4010" spans="2:10" x14ac:dyDescent="0.2">
      <c r="B4010" s="707" t="str">
        <f t="shared" si="62"/>
        <v>TIZOAPATZ, TANLAJÁS</v>
      </c>
      <c r="C4010" s="708">
        <v>76</v>
      </c>
      <c r="D4010" s="707" t="s">
        <v>3663</v>
      </c>
      <c r="E4010" s="709">
        <v>41</v>
      </c>
      <c r="F4010" s="707" t="s">
        <v>285</v>
      </c>
      <c r="G4010" s="710" t="s">
        <v>385</v>
      </c>
      <c r="H4010" s="709">
        <v>1</v>
      </c>
      <c r="J4010" s="697"/>
    </row>
    <row r="4011" spans="2:10" x14ac:dyDescent="0.2">
      <c r="B4011" s="707" t="str">
        <f t="shared" si="62"/>
        <v>TLACHIHUALAMEL, TAMAZUNCHALE</v>
      </c>
      <c r="C4011" s="708">
        <v>284</v>
      </c>
      <c r="D4011" s="707" t="s">
        <v>3664</v>
      </c>
      <c r="E4011" s="709">
        <v>37</v>
      </c>
      <c r="F4011" s="707" t="s">
        <v>262</v>
      </c>
      <c r="G4011" s="710" t="s">
        <v>385</v>
      </c>
      <c r="H4011" s="709">
        <v>1</v>
      </c>
      <c r="J4011" s="697"/>
    </row>
    <row r="4012" spans="2:10" x14ac:dyDescent="0.2">
      <c r="B4012" s="707" t="str">
        <f t="shared" si="62"/>
        <v>TLACHIQUILILLACAPA, TAMAZUNCHALE</v>
      </c>
      <c r="C4012" s="708">
        <v>398</v>
      </c>
      <c r="D4012" s="707" t="s">
        <v>3665</v>
      </c>
      <c r="E4012" s="709">
        <v>37</v>
      </c>
      <c r="F4012" s="707" t="s">
        <v>262</v>
      </c>
      <c r="G4012" s="710" t="s">
        <v>385</v>
      </c>
      <c r="H4012" s="709">
        <v>1</v>
      </c>
      <c r="J4012" s="697"/>
    </row>
    <row r="4013" spans="2:10" x14ac:dyDescent="0.2">
      <c r="B4013" s="707" t="str">
        <f t="shared" si="62"/>
        <v>TLACOHUAQUE, MATLAPA</v>
      </c>
      <c r="C4013" s="708">
        <v>74</v>
      </c>
      <c r="D4013" s="707" t="s">
        <v>3666</v>
      </c>
      <c r="E4013" s="709">
        <v>57</v>
      </c>
      <c r="F4013" s="707" t="s">
        <v>206</v>
      </c>
      <c r="G4013" s="710" t="s">
        <v>385</v>
      </c>
      <c r="H4013" s="709">
        <v>1</v>
      </c>
      <c r="J4013" s="697"/>
    </row>
    <row r="4014" spans="2:10" x14ac:dyDescent="0.2">
      <c r="B4014" s="707" t="str">
        <f t="shared" si="62"/>
        <v>TLACUAPA (TEMASCAL), XILITLA</v>
      </c>
      <c r="C4014" s="708">
        <v>79</v>
      </c>
      <c r="D4014" s="707" t="s">
        <v>3667</v>
      </c>
      <c r="E4014" s="709">
        <v>54</v>
      </c>
      <c r="F4014" s="707" t="s">
        <v>326</v>
      </c>
      <c r="G4014" s="710" t="s">
        <v>385</v>
      </c>
      <c r="H4014" s="709">
        <v>1</v>
      </c>
      <c r="J4014" s="697"/>
    </row>
    <row r="4015" spans="2:10" x14ac:dyDescent="0.2">
      <c r="B4015" s="707" t="str">
        <f t="shared" si="62"/>
        <v>TLACUAPA PRIMERA SECCIÓN, XILITLA</v>
      </c>
      <c r="C4015" s="708">
        <v>288</v>
      </c>
      <c r="D4015" s="707" t="s">
        <v>3668</v>
      </c>
      <c r="E4015" s="709">
        <v>54</v>
      </c>
      <c r="F4015" s="707" t="s">
        <v>326</v>
      </c>
      <c r="G4015" s="710" t="s">
        <v>385</v>
      </c>
      <c r="H4015" s="709">
        <v>1</v>
      </c>
      <c r="J4015" s="697"/>
    </row>
    <row r="4016" spans="2:10" x14ac:dyDescent="0.2">
      <c r="B4016" s="707" t="str">
        <f t="shared" si="62"/>
        <v>TLACUILOLA, TAMAZUNCHALE</v>
      </c>
      <c r="C4016" s="708">
        <v>105</v>
      </c>
      <c r="D4016" s="707" t="s">
        <v>3669</v>
      </c>
      <c r="E4016" s="709">
        <v>37</v>
      </c>
      <c r="F4016" s="707" t="s">
        <v>262</v>
      </c>
      <c r="G4016" s="710" t="s">
        <v>385</v>
      </c>
      <c r="H4016" s="709">
        <v>1</v>
      </c>
      <c r="J4016" s="697"/>
    </row>
    <row r="4017" spans="2:10" x14ac:dyDescent="0.2">
      <c r="B4017" s="707" t="str">
        <f t="shared" si="62"/>
        <v>TLAHUILAPA, XILITLA</v>
      </c>
      <c r="C4017" s="708">
        <v>105</v>
      </c>
      <c r="D4017" s="707" t="s">
        <v>3670</v>
      </c>
      <c r="E4017" s="709">
        <v>54</v>
      </c>
      <c r="F4017" s="707" t="s">
        <v>326</v>
      </c>
      <c r="G4017" s="710" t="s">
        <v>385</v>
      </c>
      <c r="H4017" s="709">
        <v>1</v>
      </c>
      <c r="J4017" s="697"/>
    </row>
    <row r="4018" spans="2:10" x14ac:dyDescent="0.2">
      <c r="B4018" s="707" t="str">
        <f t="shared" si="62"/>
        <v>TLAJCUTEPEC, TANCANHUITZ</v>
      </c>
      <c r="C4018" s="708">
        <v>213</v>
      </c>
      <c r="D4018" s="707" t="s">
        <v>3671</v>
      </c>
      <c r="E4018" s="709">
        <v>12</v>
      </c>
      <c r="F4018" s="707" t="s">
        <v>252</v>
      </c>
      <c r="G4018" s="710" t="s">
        <v>385</v>
      </c>
      <c r="H4018" s="709">
        <v>1</v>
      </c>
      <c r="J4018" s="697"/>
    </row>
    <row r="4019" spans="2:10" x14ac:dyDescent="0.2">
      <c r="B4019" s="707" t="str">
        <f t="shared" si="62"/>
        <v>TLALCINTLA, TANCANHUITZ</v>
      </c>
      <c r="C4019" s="708">
        <v>284</v>
      </c>
      <c r="D4019" s="707" t="s">
        <v>3672</v>
      </c>
      <c r="E4019" s="709">
        <v>12</v>
      </c>
      <c r="F4019" s="707" t="s">
        <v>252</v>
      </c>
      <c r="G4019" s="710" t="s">
        <v>385</v>
      </c>
      <c r="H4019" s="709">
        <v>1</v>
      </c>
      <c r="J4019" s="697"/>
    </row>
    <row r="4020" spans="2:10" x14ac:dyDescent="0.2">
      <c r="B4020" s="707" t="str">
        <f t="shared" si="62"/>
        <v>TLALIXCO, TAMAZUNCHALE</v>
      </c>
      <c r="C4020" s="708">
        <v>334</v>
      </c>
      <c r="D4020" s="707" t="s">
        <v>3673</v>
      </c>
      <c r="E4020" s="709">
        <v>37</v>
      </c>
      <c r="F4020" s="707" t="s">
        <v>262</v>
      </c>
      <c r="G4020" s="710" t="s">
        <v>385</v>
      </c>
      <c r="H4020" s="709">
        <v>1</v>
      </c>
      <c r="J4020" s="697"/>
    </row>
    <row r="4021" spans="2:10" x14ac:dyDescent="0.2">
      <c r="B4021" s="707" t="str">
        <f t="shared" si="62"/>
        <v>TLALNEPANTLA, TAMAZUNCHALE</v>
      </c>
      <c r="C4021" s="708">
        <v>102</v>
      </c>
      <c r="D4021" s="707" t="s">
        <v>3674</v>
      </c>
      <c r="E4021" s="709">
        <v>37</v>
      </c>
      <c r="F4021" s="707" t="s">
        <v>262</v>
      </c>
      <c r="G4021" s="710" t="s">
        <v>385</v>
      </c>
      <c r="H4021" s="709">
        <v>1</v>
      </c>
      <c r="J4021" s="697"/>
    </row>
    <row r="4022" spans="2:10" x14ac:dyDescent="0.2">
      <c r="B4022" s="707" t="str">
        <f t="shared" si="62"/>
        <v>TLALOCUIL, TAMAZUNCHALE</v>
      </c>
      <c r="C4022" s="708">
        <v>162</v>
      </c>
      <c r="D4022" s="707" t="s">
        <v>3675</v>
      </c>
      <c r="E4022" s="709">
        <v>37</v>
      </c>
      <c r="F4022" s="707" t="s">
        <v>262</v>
      </c>
      <c r="G4022" s="710" t="s">
        <v>385</v>
      </c>
      <c r="H4022" s="709">
        <v>1</v>
      </c>
      <c r="J4022" s="697"/>
    </row>
    <row r="4023" spans="2:10" x14ac:dyDescent="0.2">
      <c r="B4023" s="707" t="str">
        <f t="shared" si="62"/>
        <v>TLALTEPINGO, SAN MARTÍN CHALCHICUAUTLA</v>
      </c>
      <c r="C4023" s="708">
        <v>87</v>
      </c>
      <c r="D4023" s="707" t="s">
        <v>3676</v>
      </c>
      <c r="E4023" s="709">
        <v>29</v>
      </c>
      <c r="F4023" s="707" t="s">
        <v>242</v>
      </c>
      <c r="G4023" s="710" t="s">
        <v>385</v>
      </c>
      <c r="H4023" s="709">
        <v>1</v>
      </c>
      <c r="J4023" s="697"/>
    </row>
    <row r="4024" spans="2:10" x14ac:dyDescent="0.2">
      <c r="B4024" s="707" t="str">
        <f t="shared" si="62"/>
        <v>TLALZINTLA, TANCANHUITZ</v>
      </c>
      <c r="C4024" s="708">
        <v>58</v>
      </c>
      <c r="D4024" s="707" t="s">
        <v>3677</v>
      </c>
      <c r="E4024" s="709">
        <v>12</v>
      </c>
      <c r="F4024" s="707" t="s">
        <v>252</v>
      </c>
      <c r="G4024" s="710" t="s">
        <v>385</v>
      </c>
      <c r="H4024" s="709">
        <v>1</v>
      </c>
      <c r="J4024" s="697"/>
    </row>
    <row r="4025" spans="2:10" x14ac:dyDescent="0.2">
      <c r="B4025" s="707" t="str">
        <f t="shared" si="62"/>
        <v>TLAMAXAC, MATLAPA</v>
      </c>
      <c r="C4025" s="708">
        <v>35</v>
      </c>
      <c r="D4025" s="707" t="s">
        <v>3678</v>
      </c>
      <c r="E4025" s="709">
        <v>57</v>
      </c>
      <c r="F4025" s="707" t="s">
        <v>206</v>
      </c>
      <c r="G4025" s="710" t="s">
        <v>385</v>
      </c>
      <c r="H4025" s="709">
        <v>1</v>
      </c>
      <c r="J4025" s="697"/>
    </row>
    <row r="4026" spans="2:10" x14ac:dyDescent="0.2">
      <c r="B4026" s="707" t="str">
        <f t="shared" si="62"/>
        <v>TLAMAYA SANTIAGO, TAMAZUNCHALE</v>
      </c>
      <c r="C4026" s="708">
        <v>103</v>
      </c>
      <c r="D4026" s="707" t="s">
        <v>3679</v>
      </c>
      <c r="E4026" s="709">
        <v>37</v>
      </c>
      <c r="F4026" s="707" t="s">
        <v>262</v>
      </c>
      <c r="G4026" s="710" t="s">
        <v>385</v>
      </c>
      <c r="H4026" s="709">
        <v>1</v>
      </c>
      <c r="J4026" s="697"/>
    </row>
    <row r="4027" spans="2:10" x14ac:dyDescent="0.2">
      <c r="B4027" s="707" t="str">
        <f t="shared" si="62"/>
        <v>TLAMAYA, MATLAPA</v>
      </c>
      <c r="C4027" s="708">
        <v>84</v>
      </c>
      <c r="D4027" s="707" t="s">
        <v>3680</v>
      </c>
      <c r="E4027" s="709">
        <v>57</v>
      </c>
      <c r="F4027" s="707" t="s">
        <v>206</v>
      </c>
      <c r="G4027" s="710" t="s">
        <v>385</v>
      </c>
      <c r="H4027" s="709">
        <v>1</v>
      </c>
      <c r="J4027" s="697"/>
    </row>
    <row r="4028" spans="2:10" x14ac:dyDescent="0.2">
      <c r="B4028" s="707" t="str">
        <f t="shared" si="62"/>
        <v>TLAMAYA, TANCANHUITZ</v>
      </c>
      <c r="C4028" s="708">
        <v>49</v>
      </c>
      <c r="D4028" s="707" t="s">
        <v>3680</v>
      </c>
      <c r="E4028" s="709">
        <v>12</v>
      </c>
      <c r="F4028" s="707" t="s">
        <v>252</v>
      </c>
      <c r="G4028" s="710" t="s">
        <v>385</v>
      </c>
      <c r="H4028" s="709">
        <v>1</v>
      </c>
      <c r="J4028" s="697"/>
    </row>
    <row r="4029" spans="2:10" x14ac:dyDescent="0.2">
      <c r="B4029" s="713" t="str">
        <f t="shared" si="62"/>
        <v>TLAMAYA, XILITLA</v>
      </c>
      <c r="C4029" s="714">
        <v>81</v>
      </c>
      <c r="D4029" s="713" t="s">
        <v>3680</v>
      </c>
      <c r="E4029" s="715">
        <v>54</v>
      </c>
      <c r="F4029" s="713" t="s">
        <v>326</v>
      </c>
      <c r="G4029" s="716" t="s">
        <v>387</v>
      </c>
      <c r="H4029" s="715">
        <v>3</v>
      </c>
      <c r="J4029" s="697"/>
    </row>
    <row r="4030" spans="2:10" x14ac:dyDescent="0.2">
      <c r="B4030" s="707" t="str">
        <f t="shared" si="62"/>
        <v>TLAMIMIL, XILITLA</v>
      </c>
      <c r="C4030" s="708">
        <v>82</v>
      </c>
      <c r="D4030" s="707" t="s">
        <v>3681</v>
      </c>
      <c r="E4030" s="709">
        <v>54</v>
      </c>
      <c r="F4030" s="707" t="s">
        <v>326</v>
      </c>
      <c r="G4030" s="710" t="s">
        <v>385</v>
      </c>
      <c r="H4030" s="709">
        <v>1</v>
      </c>
      <c r="J4030" s="697"/>
    </row>
    <row r="4031" spans="2:10" x14ac:dyDescent="0.2">
      <c r="B4031" s="707" t="str">
        <f t="shared" si="62"/>
        <v>TLAPANI (TÉXCATL), TANCANHUITZ</v>
      </c>
      <c r="C4031" s="708">
        <v>286</v>
      </c>
      <c r="D4031" s="707" t="s">
        <v>3682</v>
      </c>
      <c r="E4031" s="709">
        <v>12</v>
      </c>
      <c r="F4031" s="707" t="s">
        <v>252</v>
      </c>
      <c r="G4031" s="710" t="s">
        <v>385</v>
      </c>
      <c r="H4031" s="709">
        <v>1</v>
      </c>
      <c r="J4031" s="697"/>
    </row>
    <row r="4032" spans="2:10" x14ac:dyDescent="0.2">
      <c r="B4032" s="707" t="str">
        <f t="shared" si="62"/>
        <v>TLAPANI, COXCATLÁN</v>
      </c>
      <c r="C4032" s="708">
        <v>37</v>
      </c>
      <c r="D4032" s="707" t="s">
        <v>3683</v>
      </c>
      <c r="E4032" s="709">
        <v>14</v>
      </c>
      <c r="F4032" s="707" t="s">
        <v>185</v>
      </c>
      <c r="G4032" s="710" t="s">
        <v>385</v>
      </c>
      <c r="H4032" s="709">
        <v>1</v>
      </c>
      <c r="J4032" s="697"/>
    </row>
    <row r="4033" spans="2:10" x14ac:dyDescent="0.2">
      <c r="B4033" s="707" t="str">
        <f t="shared" si="62"/>
        <v>TLAPANI, COXCATLÁN</v>
      </c>
      <c r="C4033" s="708">
        <v>58</v>
      </c>
      <c r="D4033" s="707" t="s">
        <v>3683</v>
      </c>
      <c r="E4033" s="709">
        <v>14</v>
      </c>
      <c r="F4033" s="707" t="s">
        <v>185</v>
      </c>
      <c r="G4033" s="710" t="s">
        <v>385</v>
      </c>
      <c r="H4033" s="709">
        <v>1</v>
      </c>
      <c r="J4033" s="697"/>
    </row>
    <row r="4034" spans="2:10" x14ac:dyDescent="0.2">
      <c r="B4034" s="707" t="str">
        <f t="shared" si="62"/>
        <v>TLAPEXMECAYO, XILITLA</v>
      </c>
      <c r="C4034" s="708">
        <v>120</v>
      </c>
      <c r="D4034" s="707" t="s">
        <v>3684</v>
      </c>
      <c r="E4034" s="709">
        <v>54</v>
      </c>
      <c r="F4034" s="707" t="s">
        <v>326</v>
      </c>
      <c r="G4034" s="710" t="s">
        <v>385</v>
      </c>
      <c r="H4034" s="709">
        <v>1</v>
      </c>
      <c r="J4034" s="697"/>
    </row>
    <row r="4035" spans="2:10" x14ac:dyDescent="0.2">
      <c r="B4035" s="707" t="str">
        <f t="shared" si="62"/>
        <v>TLASHICH, TANCANHUITZ</v>
      </c>
      <c r="C4035" s="708">
        <v>215</v>
      </c>
      <c r="D4035" s="707" t="s">
        <v>3685</v>
      </c>
      <c r="E4035" s="709">
        <v>12</v>
      </c>
      <c r="F4035" s="707" t="s">
        <v>252</v>
      </c>
      <c r="G4035" s="710" t="s">
        <v>385</v>
      </c>
      <c r="H4035" s="709">
        <v>1</v>
      </c>
      <c r="J4035" s="697"/>
    </row>
    <row r="4036" spans="2:10" x14ac:dyDescent="0.2">
      <c r="B4036" s="707" t="str">
        <f t="shared" si="62"/>
        <v>TLAXCALA, TAMAZUNCHALE</v>
      </c>
      <c r="C4036" s="708">
        <v>335</v>
      </c>
      <c r="D4036" s="707" t="s">
        <v>357</v>
      </c>
      <c r="E4036" s="709">
        <v>37</v>
      </c>
      <c r="F4036" s="707" t="s">
        <v>262</v>
      </c>
      <c r="G4036" s="710" t="s">
        <v>385</v>
      </c>
      <c r="H4036" s="709">
        <v>1</v>
      </c>
      <c r="J4036" s="697"/>
    </row>
    <row r="4037" spans="2:10" x14ac:dyDescent="0.2">
      <c r="B4037" s="707" t="str">
        <f t="shared" si="62"/>
        <v>TLAXCALILLA, ARMADILLO DE LOS INFANTE</v>
      </c>
      <c r="C4037" s="708">
        <v>54</v>
      </c>
      <c r="D4037" s="707" t="s">
        <v>3686</v>
      </c>
      <c r="E4037" s="709">
        <v>4</v>
      </c>
      <c r="F4037" s="707" t="s">
        <v>148</v>
      </c>
      <c r="G4037" s="710" t="s">
        <v>385</v>
      </c>
      <c r="H4037" s="709">
        <v>1</v>
      </c>
      <c r="J4037" s="697"/>
    </row>
    <row r="4038" spans="2:10" x14ac:dyDescent="0.2">
      <c r="B4038" s="707" t="str">
        <f t="shared" ref="B4038:B4101" si="63">CONCATENATE(D4038,","," ",F4038)</f>
        <v>TLAXCO, COXCATLÁN</v>
      </c>
      <c r="C4038" s="708">
        <v>38</v>
      </c>
      <c r="D4038" s="707" t="s">
        <v>3687</v>
      </c>
      <c r="E4038" s="709">
        <v>14</v>
      </c>
      <c r="F4038" s="707" t="s">
        <v>185</v>
      </c>
      <c r="G4038" s="710" t="s">
        <v>385</v>
      </c>
      <c r="H4038" s="709">
        <v>1</v>
      </c>
      <c r="J4038" s="697"/>
    </row>
    <row r="4039" spans="2:10" x14ac:dyDescent="0.2">
      <c r="B4039" s="707" t="str">
        <f t="shared" si="63"/>
        <v>TLAXCO, MATLAPA</v>
      </c>
      <c r="C4039" s="708">
        <v>75</v>
      </c>
      <c r="D4039" s="707" t="s">
        <v>3687</v>
      </c>
      <c r="E4039" s="709">
        <v>57</v>
      </c>
      <c r="F4039" s="707" t="s">
        <v>206</v>
      </c>
      <c r="G4039" s="710" t="s">
        <v>385</v>
      </c>
      <c r="H4039" s="709">
        <v>1</v>
      </c>
      <c r="J4039" s="697"/>
    </row>
    <row r="4040" spans="2:10" x14ac:dyDescent="0.2">
      <c r="B4040" s="707" t="str">
        <f t="shared" si="63"/>
        <v>TOCOY, SAN ANTONIO</v>
      </c>
      <c r="C4040" s="708">
        <v>11</v>
      </c>
      <c r="D4040" s="707" t="s">
        <v>3688</v>
      </c>
      <c r="E4040" s="709">
        <v>26</v>
      </c>
      <c r="F4040" s="707" t="s">
        <v>230</v>
      </c>
      <c r="G4040" s="710" t="s">
        <v>385</v>
      </c>
      <c r="H4040" s="709">
        <v>1</v>
      </c>
      <c r="J4040" s="697"/>
    </row>
    <row r="4041" spans="2:10" x14ac:dyDescent="0.2">
      <c r="B4041" s="707" t="str">
        <f t="shared" si="63"/>
        <v>TOLAPA (TOLAPA TAMÁN), TAMAZUNCHALE</v>
      </c>
      <c r="C4041" s="708">
        <v>256</v>
      </c>
      <c r="D4041" s="707" t="s">
        <v>3689</v>
      </c>
      <c r="E4041" s="709">
        <v>37</v>
      </c>
      <c r="F4041" s="707" t="s">
        <v>262</v>
      </c>
      <c r="G4041" s="710" t="s">
        <v>385</v>
      </c>
      <c r="H4041" s="709">
        <v>1</v>
      </c>
      <c r="J4041" s="697"/>
    </row>
    <row r="4042" spans="2:10" x14ac:dyDescent="0.2">
      <c r="B4042" s="707" t="str">
        <f t="shared" si="63"/>
        <v>TOLEDO, VENADO</v>
      </c>
      <c r="C4042" s="708">
        <v>66</v>
      </c>
      <c r="D4042" s="707" t="s">
        <v>3690</v>
      </c>
      <c r="E4042" s="709">
        <v>45</v>
      </c>
      <c r="F4042" s="707" t="s">
        <v>303</v>
      </c>
      <c r="G4042" s="710" t="s">
        <v>385</v>
      </c>
      <c r="H4042" s="709">
        <v>1</v>
      </c>
      <c r="J4042" s="697"/>
    </row>
    <row r="4043" spans="2:10" x14ac:dyDescent="0.2">
      <c r="B4043" s="707" t="str">
        <f t="shared" si="63"/>
        <v>TOLOJCO, TANCANHUITZ</v>
      </c>
      <c r="C4043" s="708">
        <v>80</v>
      </c>
      <c r="D4043" s="707" t="s">
        <v>3691</v>
      </c>
      <c r="E4043" s="709">
        <v>12</v>
      </c>
      <c r="F4043" s="707" t="s">
        <v>252</v>
      </c>
      <c r="G4043" s="710" t="s">
        <v>385</v>
      </c>
      <c r="H4043" s="709">
        <v>1</v>
      </c>
      <c r="J4043" s="697"/>
    </row>
    <row r="4044" spans="2:10" x14ac:dyDescent="0.2">
      <c r="B4044" s="707" t="str">
        <f t="shared" si="63"/>
        <v>TOLTITLA, TANCANHUITZ</v>
      </c>
      <c r="C4044" s="708">
        <v>211</v>
      </c>
      <c r="D4044" s="707" t="s">
        <v>3692</v>
      </c>
      <c r="E4044" s="709">
        <v>12</v>
      </c>
      <c r="F4044" s="707" t="s">
        <v>252</v>
      </c>
      <c r="G4044" s="710" t="s">
        <v>385</v>
      </c>
      <c r="H4044" s="709">
        <v>1</v>
      </c>
      <c r="J4044" s="697"/>
    </row>
    <row r="4045" spans="2:10" x14ac:dyDescent="0.2">
      <c r="B4045" s="707" t="str">
        <f t="shared" si="63"/>
        <v>TOMÁS ANTONIO (CHIMIMEXCO), TAMPACÁN</v>
      </c>
      <c r="C4045" s="708">
        <v>106</v>
      </c>
      <c r="D4045" s="707" t="s">
        <v>3693</v>
      </c>
      <c r="E4045" s="709">
        <v>38</v>
      </c>
      <c r="F4045" s="707" t="s">
        <v>272</v>
      </c>
      <c r="G4045" s="710" t="s">
        <v>385</v>
      </c>
      <c r="H4045" s="709">
        <v>1</v>
      </c>
      <c r="J4045" s="697"/>
    </row>
    <row r="4046" spans="2:10" x14ac:dyDescent="0.2">
      <c r="B4046" s="707" t="str">
        <f t="shared" si="63"/>
        <v>TOMÁS ENRÍQUEZ, TANCANHUITZ</v>
      </c>
      <c r="C4046" s="708">
        <v>212</v>
      </c>
      <c r="D4046" s="707" t="s">
        <v>3694</v>
      </c>
      <c r="E4046" s="709">
        <v>12</v>
      </c>
      <c r="F4046" s="707" t="s">
        <v>252</v>
      </c>
      <c r="G4046" s="710" t="s">
        <v>385</v>
      </c>
      <c r="H4046" s="709">
        <v>1</v>
      </c>
      <c r="J4046" s="697"/>
    </row>
    <row r="4047" spans="2:10" x14ac:dyDescent="0.2">
      <c r="B4047" s="707" t="str">
        <f t="shared" si="63"/>
        <v>TONATICO, TAMPAMOLÓN CORONA</v>
      </c>
      <c r="C4047" s="708">
        <v>98</v>
      </c>
      <c r="D4047" s="707" t="s">
        <v>3695</v>
      </c>
      <c r="E4047" s="709">
        <v>39</v>
      </c>
      <c r="F4047" s="707" t="s">
        <v>276</v>
      </c>
      <c r="G4047" s="710" t="s">
        <v>385</v>
      </c>
      <c r="H4047" s="709">
        <v>1</v>
      </c>
      <c r="J4047" s="697"/>
    </row>
    <row r="4048" spans="2:10" x14ac:dyDescent="0.2">
      <c r="B4048" s="707" t="str">
        <f t="shared" si="63"/>
        <v>TOROJATL, TAMAZUNCHALE</v>
      </c>
      <c r="C4048" s="708">
        <v>206</v>
      </c>
      <c r="D4048" s="707" t="s">
        <v>3696</v>
      </c>
      <c r="E4048" s="709">
        <v>37</v>
      </c>
      <c r="F4048" s="707" t="s">
        <v>262</v>
      </c>
      <c r="G4048" s="710" t="s">
        <v>385</v>
      </c>
      <c r="H4048" s="709">
        <v>1</v>
      </c>
      <c r="J4048" s="697"/>
    </row>
    <row r="4049" spans="2:10" x14ac:dyDescent="0.2">
      <c r="B4049" s="707" t="str">
        <f t="shared" si="63"/>
        <v>TORTUGAS DE ABAJO, SANTA MARÍA DEL RÍO</v>
      </c>
      <c r="C4049" s="708">
        <v>343</v>
      </c>
      <c r="D4049" s="707" t="s">
        <v>3697</v>
      </c>
      <c r="E4049" s="709">
        <v>32</v>
      </c>
      <c r="F4049" s="707" t="s">
        <v>257</v>
      </c>
      <c r="G4049" s="710" t="s">
        <v>385</v>
      </c>
      <c r="H4049" s="709">
        <v>1</v>
      </c>
      <c r="J4049" s="697"/>
    </row>
    <row r="4050" spans="2:10" x14ac:dyDescent="0.2">
      <c r="B4050" s="707" t="str">
        <f t="shared" si="63"/>
        <v>TORTUGAS DE ARRIBA, SANTA MARÍA DEL RÍO</v>
      </c>
      <c r="C4050" s="708">
        <v>287</v>
      </c>
      <c r="D4050" s="707" t="s">
        <v>3698</v>
      </c>
      <c r="E4050" s="709">
        <v>32</v>
      </c>
      <c r="F4050" s="707" t="s">
        <v>257</v>
      </c>
      <c r="G4050" s="710" t="s">
        <v>385</v>
      </c>
      <c r="H4050" s="709">
        <v>1</v>
      </c>
      <c r="J4050" s="697"/>
    </row>
    <row r="4051" spans="2:10" x14ac:dyDescent="0.2">
      <c r="B4051" s="707" t="str">
        <f t="shared" si="63"/>
        <v>TORTUGAS, LAGUNILLAS</v>
      </c>
      <c r="C4051" s="708">
        <v>48</v>
      </c>
      <c r="D4051" s="707" t="s">
        <v>3699</v>
      </c>
      <c r="E4051" s="709">
        <v>19</v>
      </c>
      <c r="F4051" s="707" t="s">
        <v>200</v>
      </c>
      <c r="G4051" s="710" t="s">
        <v>385</v>
      </c>
      <c r="H4051" s="709">
        <v>1</v>
      </c>
      <c r="J4051" s="697"/>
    </row>
    <row r="4052" spans="2:10" x14ac:dyDescent="0.2">
      <c r="B4052" s="707" t="str">
        <f t="shared" si="63"/>
        <v>TORTUGAS, RAYÓN</v>
      </c>
      <c r="C4052" s="708">
        <v>46</v>
      </c>
      <c r="D4052" s="707" t="s">
        <v>3699</v>
      </c>
      <c r="E4052" s="709">
        <v>23</v>
      </c>
      <c r="F4052" s="707" t="s">
        <v>218</v>
      </c>
      <c r="G4052" s="710" t="s">
        <v>385</v>
      </c>
      <c r="H4052" s="709">
        <v>1</v>
      </c>
      <c r="J4052" s="697"/>
    </row>
    <row r="4053" spans="2:10" x14ac:dyDescent="0.2">
      <c r="B4053" s="707" t="str">
        <f t="shared" si="63"/>
        <v>TORTUGAS, SANTA CATARINA</v>
      </c>
      <c r="C4053" s="708">
        <v>70</v>
      </c>
      <c r="D4053" s="707" t="s">
        <v>3699</v>
      </c>
      <c r="E4053" s="709">
        <v>31</v>
      </c>
      <c r="F4053" s="707" t="s">
        <v>254</v>
      </c>
      <c r="G4053" s="710" t="s">
        <v>385</v>
      </c>
      <c r="H4053" s="709">
        <v>1</v>
      </c>
      <c r="J4053" s="697"/>
    </row>
    <row r="4054" spans="2:10" x14ac:dyDescent="0.2">
      <c r="B4054" s="707" t="str">
        <f t="shared" si="63"/>
        <v>TOTECTITLA LOS CIRUELOS, TAMAZUNCHALE</v>
      </c>
      <c r="C4054" s="708">
        <v>164</v>
      </c>
      <c r="D4054" s="707" t="s">
        <v>3700</v>
      </c>
      <c r="E4054" s="709">
        <v>37</v>
      </c>
      <c r="F4054" s="707" t="s">
        <v>262</v>
      </c>
      <c r="G4054" s="710" t="s">
        <v>385</v>
      </c>
      <c r="H4054" s="709">
        <v>1</v>
      </c>
      <c r="J4054" s="697"/>
    </row>
    <row r="4055" spans="2:10" x14ac:dyDescent="0.2">
      <c r="B4055" s="707" t="str">
        <f t="shared" si="63"/>
        <v>TOTÓATL, COXCATLÁN</v>
      </c>
      <c r="C4055" s="708">
        <v>63</v>
      </c>
      <c r="D4055" s="707" t="s">
        <v>3701</v>
      </c>
      <c r="E4055" s="709">
        <v>14</v>
      </c>
      <c r="F4055" s="707" t="s">
        <v>185</v>
      </c>
      <c r="G4055" s="710" t="s">
        <v>385</v>
      </c>
      <c r="H4055" s="709">
        <v>1</v>
      </c>
      <c r="J4055" s="697"/>
    </row>
    <row r="4056" spans="2:10" x14ac:dyDescent="0.2">
      <c r="B4056" s="707" t="str">
        <f t="shared" si="63"/>
        <v>TOTOLTEO, SAN MARTÍN CHALCHICUAUTLA</v>
      </c>
      <c r="C4056" s="708">
        <v>88</v>
      </c>
      <c r="D4056" s="707" t="s">
        <v>3702</v>
      </c>
      <c r="E4056" s="709">
        <v>29</v>
      </c>
      <c r="F4056" s="707" t="s">
        <v>242</v>
      </c>
      <c r="G4056" s="710" t="s">
        <v>385</v>
      </c>
      <c r="H4056" s="709">
        <v>1</v>
      </c>
      <c r="J4056" s="697"/>
    </row>
    <row r="4057" spans="2:10" x14ac:dyDescent="0.2">
      <c r="B4057" s="707" t="str">
        <f t="shared" si="63"/>
        <v>TOTOMOXTLA (LA CEIBA), TAMPACÁN</v>
      </c>
      <c r="C4057" s="708">
        <v>50</v>
      </c>
      <c r="D4057" s="707" t="s">
        <v>3703</v>
      </c>
      <c r="E4057" s="709">
        <v>38</v>
      </c>
      <c r="F4057" s="707" t="s">
        <v>272</v>
      </c>
      <c r="G4057" s="710" t="s">
        <v>385</v>
      </c>
      <c r="H4057" s="709">
        <v>1</v>
      </c>
      <c r="J4057" s="697"/>
    </row>
    <row r="4058" spans="2:10" x14ac:dyDescent="0.2">
      <c r="B4058" s="707" t="str">
        <f t="shared" si="63"/>
        <v>TOTOMOXTLA DOS (HUEXCO), TAMPACÁN</v>
      </c>
      <c r="C4058" s="708">
        <v>73</v>
      </c>
      <c r="D4058" s="707" t="s">
        <v>3704</v>
      </c>
      <c r="E4058" s="709">
        <v>38</v>
      </c>
      <c r="F4058" s="707" t="s">
        <v>272</v>
      </c>
      <c r="G4058" s="710" t="s">
        <v>385</v>
      </c>
      <c r="H4058" s="709">
        <v>1</v>
      </c>
      <c r="J4058" s="697"/>
    </row>
    <row r="4059" spans="2:10" x14ac:dyDescent="0.2">
      <c r="B4059" s="707" t="str">
        <f t="shared" si="63"/>
        <v>TOTOMOXTLA TRES (HUEXCO), TAMPACÁN</v>
      </c>
      <c r="C4059" s="708">
        <v>107</v>
      </c>
      <c r="D4059" s="707" t="s">
        <v>3705</v>
      </c>
      <c r="E4059" s="709">
        <v>38</v>
      </c>
      <c r="F4059" s="707" t="s">
        <v>272</v>
      </c>
      <c r="G4059" s="710" t="s">
        <v>385</v>
      </c>
      <c r="H4059" s="709">
        <v>1</v>
      </c>
      <c r="J4059" s="697"/>
    </row>
    <row r="4060" spans="2:10" x14ac:dyDescent="0.2">
      <c r="B4060" s="707" t="str">
        <f t="shared" si="63"/>
        <v>TOTOMOXTLA UNO (HUEXCO), TAMPACÁN</v>
      </c>
      <c r="C4060" s="708">
        <v>72</v>
      </c>
      <c r="D4060" s="707" t="s">
        <v>3706</v>
      </c>
      <c r="E4060" s="709">
        <v>38</v>
      </c>
      <c r="F4060" s="707" t="s">
        <v>272</v>
      </c>
      <c r="G4060" s="710" t="s">
        <v>385</v>
      </c>
      <c r="H4060" s="709">
        <v>1</v>
      </c>
      <c r="J4060" s="697"/>
    </row>
    <row r="4061" spans="2:10" x14ac:dyDescent="0.2">
      <c r="B4061" s="707" t="str">
        <f t="shared" si="63"/>
        <v>TOTOTLA, SAN MARTÍN CHALCHICUAUTLA</v>
      </c>
      <c r="C4061" s="708">
        <v>89</v>
      </c>
      <c r="D4061" s="707" t="s">
        <v>3707</v>
      </c>
      <c r="E4061" s="709">
        <v>29</v>
      </c>
      <c r="F4061" s="707" t="s">
        <v>242</v>
      </c>
      <c r="G4061" s="710" t="s">
        <v>385</v>
      </c>
      <c r="H4061" s="709">
        <v>1</v>
      </c>
      <c r="J4061" s="697"/>
    </row>
    <row r="4062" spans="2:10" x14ac:dyDescent="0.2">
      <c r="B4062" s="707" t="str">
        <f t="shared" si="63"/>
        <v>TRAPICHE VIEJO, SAN MARTÍN CHALCHICUAUTLA</v>
      </c>
      <c r="C4062" s="708">
        <v>90</v>
      </c>
      <c r="D4062" s="707" t="s">
        <v>3708</v>
      </c>
      <c r="E4062" s="709">
        <v>29</v>
      </c>
      <c r="F4062" s="707" t="s">
        <v>242</v>
      </c>
      <c r="G4062" s="710" t="s">
        <v>385</v>
      </c>
      <c r="H4062" s="709">
        <v>1</v>
      </c>
      <c r="J4062" s="697"/>
    </row>
    <row r="4063" spans="2:10" x14ac:dyDescent="0.2">
      <c r="B4063" s="707" t="str">
        <f t="shared" si="63"/>
        <v>TRES CRUCES, TANLAJÁS</v>
      </c>
      <c r="C4063" s="708">
        <v>154</v>
      </c>
      <c r="D4063" s="707" t="s">
        <v>3709</v>
      </c>
      <c r="E4063" s="709">
        <v>41</v>
      </c>
      <c r="F4063" s="707" t="s">
        <v>285</v>
      </c>
      <c r="G4063" s="710" t="s">
        <v>385</v>
      </c>
      <c r="H4063" s="709">
        <v>1</v>
      </c>
      <c r="J4063" s="697"/>
    </row>
    <row r="4064" spans="2:10" x14ac:dyDescent="0.2">
      <c r="B4064" s="707" t="str">
        <f t="shared" si="63"/>
        <v>TRES POZOS (SAN ANTONIO XALCUAYO UNO), XILITLA</v>
      </c>
      <c r="C4064" s="708">
        <v>230</v>
      </c>
      <c r="D4064" s="707" t="s">
        <v>3710</v>
      </c>
      <c r="E4064" s="709">
        <v>54</v>
      </c>
      <c r="F4064" s="707" t="s">
        <v>326</v>
      </c>
      <c r="G4064" s="710" t="s">
        <v>385</v>
      </c>
      <c r="H4064" s="709">
        <v>1</v>
      </c>
      <c r="J4064" s="697"/>
    </row>
    <row r="4065" spans="2:10" x14ac:dyDescent="0.2">
      <c r="B4065" s="707" t="str">
        <f t="shared" si="63"/>
        <v>TRES POZOS, XILITLA</v>
      </c>
      <c r="C4065" s="708">
        <v>83</v>
      </c>
      <c r="D4065" s="707" t="s">
        <v>3711</v>
      </c>
      <c r="E4065" s="709">
        <v>54</v>
      </c>
      <c r="F4065" s="707" t="s">
        <v>326</v>
      </c>
      <c r="G4065" s="710" t="s">
        <v>385</v>
      </c>
      <c r="H4065" s="709">
        <v>1</v>
      </c>
      <c r="J4065" s="697"/>
    </row>
    <row r="4066" spans="2:10" x14ac:dyDescent="0.2">
      <c r="B4066" s="707" t="str">
        <f t="shared" si="63"/>
        <v>TRIANA, SALINAS</v>
      </c>
      <c r="C4066" s="708">
        <v>40</v>
      </c>
      <c r="D4066" s="707" t="s">
        <v>3712</v>
      </c>
      <c r="E4066" s="709">
        <v>25</v>
      </c>
      <c r="F4066" s="707" t="s">
        <v>165</v>
      </c>
      <c r="G4066" s="710" t="s">
        <v>385</v>
      </c>
      <c r="H4066" s="709">
        <v>1</v>
      </c>
      <c r="J4066" s="697"/>
    </row>
    <row r="4067" spans="2:10" x14ac:dyDescent="0.2">
      <c r="B4067" s="707" t="str">
        <f t="shared" si="63"/>
        <v>TROJE DE LOS MORENO, MATEHUALA</v>
      </c>
      <c r="C4067" s="708">
        <v>102</v>
      </c>
      <c r="D4067" s="707" t="s">
        <v>3713</v>
      </c>
      <c r="E4067" s="709">
        <v>20</v>
      </c>
      <c r="F4067" s="707" t="s">
        <v>170</v>
      </c>
      <c r="G4067" s="710" t="s">
        <v>385</v>
      </c>
      <c r="H4067" s="709">
        <v>1</v>
      </c>
      <c r="J4067" s="697"/>
    </row>
    <row r="4068" spans="2:10" x14ac:dyDescent="0.2">
      <c r="B4068" s="713" t="str">
        <f t="shared" si="63"/>
        <v>TROJES, VILLA HIDALGO</v>
      </c>
      <c r="C4068" s="714">
        <v>56</v>
      </c>
      <c r="D4068" s="713" t="s">
        <v>3714</v>
      </c>
      <c r="E4068" s="715">
        <v>51</v>
      </c>
      <c r="F4068" s="713" t="s">
        <v>204</v>
      </c>
      <c r="G4068" s="716" t="s">
        <v>386</v>
      </c>
      <c r="H4068" s="715">
        <v>2</v>
      </c>
      <c r="J4068" s="697"/>
    </row>
    <row r="4069" spans="2:10" x14ac:dyDescent="0.2">
      <c r="B4069" s="707" t="str">
        <f t="shared" si="63"/>
        <v>TRÓPICO DE CÁNCER, MATEHUALA</v>
      </c>
      <c r="C4069" s="708">
        <v>191</v>
      </c>
      <c r="D4069" s="707" t="s">
        <v>3715</v>
      </c>
      <c r="E4069" s="709">
        <v>20</v>
      </c>
      <c r="F4069" s="707" t="s">
        <v>170</v>
      </c>
      <c r="G4069" s="710" t="s">
        <v>385</v>
      </c>
      <c r="H4069" s="709">
        <v>1</v>
      </c>
      <c r="J4069" s="697"/>
    </row>
    <row r="4070" spans="2:10" x14ac:dyDescent="0.2">
      <c r="B4070" s="707" t="str">
        <f t="shared" si="63"/>
        <v>TUNA MANSA, SANTA MARÍA DEL RÍO</v>
      </c>
      <c r="C4070" s="708">
        <v>515</v>
      </c>
      <c r="D4070" s="707" t="s">
        <v>3716</v>
      </c>
      <c r="E4070" s="709">
        <v>32</v>
      </c>
      <c r="F4070" s="707" t="s">
        <v>257</v>
      </c>
      <c r="G4070" s="710" t="s">
        <v>385</v>
      </c>
      <c r="H4070" s="709">
        <v>1</v>
      </c>
      <c r="J4070" s="697"/>
    </row>
    <row r="4071" spans="2:10" x14ac:dyDescent="0.2">
      <c r="B4071" s="707" t="str">
        <f t="shared" si="63"/>
        <v>TUT TZEN (TIUTZÉN), TAMPAMOLÓN CORONA</v>
      </c>
      <c r="C4071" s="708">
        <v>92</v>
      </c>
      <c r="D4071" s="707" t="s">
        <v>3717</v>
      </c>
      <c r="E4071" s="709">
        <v>39</v>
      </c>
      <c r="F4071" s="707" t="s">
        <v>276</v>
      </c>
      <c r="G4071" s="710" t="s">
        <v>385</v>
      </c>
      <c r="H4071" s="709">
        <v>1</v>
      </c>
      <c r="J4071" s="697"/>
    </row>
    <row r="4072" spans="2:10" x14ac:dyDescent="0.2">
      <c r="B4072" s="707" t="str">
        <f t="shared" si="63"/>
        <v>TUZANTLA, TANCANHUITZ</v>
      </c>
      <c r="C4072" s="708">
        <v>28</v>
      </c>
      <c r="D4072" s="707" t="s">
        <v>3718</v>
      </c>
      <c r="E4072" s="709">
        <v>12</v>
      </c>
      <c r="F4072" s="707" t="s">
        <v>252</v>
      </c>
      <c r="G4072" s="710" t="s">
        <v>385</v>
      </c>
      <c r="H4072" s="709">
        <v>1</v>
      </c>
      <c r="J4072" s="697"/>
    </row>
    <row r="4073" spans="2:10" x14ac:dyDescent="0.2">
      <c r="B4073" s="707" t="str">
        <f t="shared" si="63"/>
        <v>TZAB IT'ADH, SAN ANTONIO</v>
      </c>
      <c r="C4073" s="708">
        <v>14</v>
      </c>
      <c r="D4073" s="707" t="s">
        <v>3719</v>
      </c>
      <c r="E4073" s="709">
        <v>26</v>
      </c>
      <c r="F4073" s="707" t="s">
        <v>230</v>
      </c>
      <c r="G4073" s="710" t="s">
        <v>385</v>
      </c>
      <c r="H4073" s="709">
        <v>1</v>
      </c>
      <c r="J4073" s="697"/>
    </row>
    <row r="4074" spans="2:10" x14ac:dyDescent="0.2">
      <c r="B4074" s="707" t="str">
        <f t="shared" si="63"/>
        <v>TZABAC, TANCANHUITZ</v>
      </c>
      <c r="C4074" s="708">
        <v>217</v>
      </c>
      <c r="D4074" s="707" t="s">
        <v>3720</v>
      </c>
      <c r="E4074" s="709">
        <v>12</v>
      </c>
      <c r="F4074" s="707" t="s">
        <v>252</v>
      </c>
      <c r="G4074" s="710" t="s">
        <v>385</v>
      </c>
      <c r="H4074" s="709">
        <v>1</v>
      </c>
      <c r="J4074" s="697"/>
    </row>
    <row r="4075" spans="2:10" x14ac:dyDescent="0.2">
      <c r="B4075" s="707" t="str">
        <f t="shared" si="63"/>
        <v>TZAC ANAM, TANCANHUITZ</v>
      </c>
      <c r="C4075" s="708">
        <v>106</v>
      </c>
      <c r="D4075" s="707" t="s">
        <v>3721</v>
      </c>
      <c r="E4075" s="709">
        <v>12</v>
      </c>
      <c r="F4075" s="707" t="s">
        <v>252</v>
      </c>
      <c r="G4075" s="710" t="s">
        <v>385</v>
      </c>
      <c r="H4075" s="709">
        <v>1</v>
      </c>
      <c r="J4075" s="697"/>
    </row>
    <row r="4076" spans="2:10" x14ac:dyDescent="0.2">
      <c r="B4076" s="707" t="str">
        <f t="shared" si="63"/>
        <v>TZAHIB MOM, TANCANHUITZ</v>
      </c>
      <c r="C4076" s="708">
        <v>199</v>
      </c>
      <c r="D4076" s="707" t="s">
        <v>3722</v>
      </c>
      <c r="E4076" s="709">
        <v>12</v>
      </c>
      <c r="F4076" s="707" t="s">
        <v>252</v>
      </c>
      <c r="G4076" s="710" t="s">
        <v>385</v>
      </c>
      <c r="H4076" s="709">
        <v>1</v>
      </c>
      <c r="J4076" s="697"/>
    </row>
    <row r="4077" spans="2:10" x14ac:dyDescent="0.2">
      <c r="B4077" s="707" t="str">
        <f t="shared" si="63"/>
        <v>TZAJPILOCO, TANCANHUITZ</v>
      </c>
      <c r="C4077" s="708">
        <v>243</v>
      </c>
      <c r="D4077" s="707" t="s">
        <v>3723</v>
      </c>
      <c r="E4077" s="709">
        <v>12</v>
      </c>
      <c r="F4077" s="707" t="s">
        <v>252</v>
      </c>
      <c r="G4077" s="710" t="s">
        <v>385</v>
      </c>
      <c r="H4077" s="709">
        <v>1</v>
      </c>
      <c r="J4077" s="697"/>
    </row>
    <row r="4078" spans="2:10" x14ac:dyDescent="0.2">
      <c r="B4078" s="707" t="str">
        <f t="shared" si="63"/>
        <v>TZAPUW JÁ (TZAPUJA), TAMPAMOLÓN CORONA</v>
      </c>
      <c r="C4078" s="708">
        <v>101</v>
      </c>
      <c r="D4078" s="707" t="s">
        <v>3724</v>
      </c>
      <c r="E4078" s="709">
        <v>39</v>
      </c>
      <c r="F4078" s="707" t="s">
        <v>276</v>
      </c>
      <c r="G4078" s="710" t="s">
        <v>385</v>
      </c>
      <c r="H4078" s="709">
        <v>1</v>
      </c>
      <c r="J4078" s="697"/>
    </row>
    <row r="4079" spans="2:10" x14ac:dyDescent="0.2">
      <c r="B4079" s="707" t="str">
        <f t="shared" si="63"/>
        <v>TZÉ PAKÁB PRIMERA SECCIÓN, TANCANHUITZ</v>
      </c>
      <c r="C4079" s="708">
        <v>30</v>
      </c>
      <c r="D4079" s="707" t="s">
        <v>3725</v>
      </c>
      <c r="E4079" s="709">
        <v>12</v>
      </c>
      <c r="F4079" s="707" t="s">
        <v>252</v>
      </c>
      <c r="G4079" s="710" t="s">
        <v>385</v>
      </c>
      <c r="H4079" s="709">
        <v>1</v>
      </c>
      <c r="J4079" s="697"/>
    </row>
    <row r="4080" spans="2:10" x14ac:dyDescent="0.2">
      <c r="B4080" s="707" t="str">
        <f t="shared" si="63"/>
        <v>TZEJELJA, TANCANHUITZ</v>
      </c>
      <c r="C4080" s="708">
        <v>219</v>
      </c>
      <c r="D4080" s="707" t="s">
        <v>3726</v>
      </c>
      <c r="E4080" s="709">
        <v>12</v>
      </c>
      <c r="F4080" s="707" t="s">
        <v>252</v>
      </c>
      <c r="G4080" s="710" t="s">
        <v>385</v>
      </c>
      <c r="H4080" s="709">
        <v>1</v>
      </c>
      <c r="J4080" s="697"/>
    </row>
    <row r="4081" spans="2:10" x14ac:dyDescent="0.2">
      <c r="B4081" s="707" t="str">
        <f t="shared" si="63"/>
        <v>TZÉPACAB SEGUNDA SECCIÓN TZAPICTÉ, TANCANHUITZ</v>
      </c>
      <c r="C4081" s="708">
        <v>105</v>
      </c>
      <c r="D4081" s="707" t="s">
        <v>3727</v>
      </c>
      <c r="E4081" s="709">
        <v>12</v>
      </c>
      <c r="F4081" s="707" t="s">
        <v>252</v>
      </c>
      <c r="G4081" s="710" t="s">
        <v>385</v>
      </c>
      <c r="H4081" s="709">
        <v>1</v>
      </c>
      <c r="J4081" s="697"/>
    </row>
    <row r="4082" spans="2:10" x14ac:dyDescent="0.2">
      <c r="B4082" s="707" t="str">
        <f t="shared" si="63"/>
        <v>TZICAYO, TANCANHUITZ</v>
      </c>
      <c r="C4082" s="708">
        <v>221</v>
      </c>
      <c r="D4082" s="707" t="s">
        <v>3728</v>
      </c>
      <c r="E4082" s="709">
        <v>12</v>
      </c>
      <c r="F4082" s="707" t="s">
        <v>252</v>
      </c>
      <c r="G4082" s="710" t="s">
        <v>385</v>
      </c>
      <c r="H4082" s="709">
        <v>1</v>
      </c>
      <c r="J4082" s="697"/>
    </row>
    <row r="4083" spans="2:10" x14ac:dyDescent="0.2">
      <c r="B4083" s="707" t="str">
        <f t="shared" si="63"/>
        <v>TZIMPUSTELLO, TANCANHUITZ</v>
      </c>
      <c r="C4083" s="708">
        <v>222</v>
      </c>
      <c r="D4083" s="707" t="s">
        <v>3729</v>
      </c>
      <c r="E4083" s="709">
        <v>12</v>
      </c>
      <c r="F4083" s="707" t="s">
        <v>252</v>
      </c>
      <c r="G4083" s="710" t="s">
        <v>385</v>
      </c>
      <c r="H4083" s="709">
        <v>1</v>
      </c>
      <c r="J4083" s="697"/>
    </row>
    <row r="4084" spans="2:10" x14ac:dyDescent="0.2">
      <c r="B4084" s="707" t="str">
        <f t="shared" si="63"/>
        <v>TZINEJÁ DOS, HUEHUETLÁN</v>
      </c>
      <c r="C4084" s="708">
        <v>24</v>
      </c>
      <c r="D4084" s="707" t="s">
        <v>3730</v>
      </c>
      <c r="E4084" s="709">
        <v>18</v>
      </c>
      <c r="F4084" s="707" t="s">
        <v>196</v>
      </c>
      <c r="G4084" s="710" t="s">
        <v>385</v>
      </c>
      <c r="H4084" s="709">
        <v>1</v>
      </c>
      <c r="J4084" s="697"/>
    </row>
    <row r="4085" spans="2:10" x14ac:dyDescent="0.2">
      <c r="B4085" s="707" t="str">
        <f t="shared" si="63"/>
        <v>TZINEJÁ UNO, HUEHUETLÁN</v>
      </c>
      <c r="C4085" s="708">
        <v>15</v>
      </c>
      <c r="D4085" s="707" t="s">
        <v>3731</v>
      </c>
      <c r="E4085" s="709">
        <v>18</v>
      </c>
      <c r="F4085" s="707" t="s">
        <v>196</v>
      </c>
      <c r="G4085" s="710" t="s">
        <v>385</v>
      </c>
      <c r="H4085" s="709">
        <v>1</v>
      </c>
      <c r="J4085" s="697"/>
    </row>
    <row r="4086" spans="2:10" x14ac:dyDescent="0.2">
      <c r="B4086" s="707" t="str">
        <f t="shared" si="63"/>
        <v>TZITZIY (ALTAMIRA), SAN ANTONIO</v>
      </c>
      <c r="C4086" s="708">
        <v>96</v>
      </c>
      <c r="D4086" s="707" t="s">
        <v>3732</v>
      </c>
      <c r="E4086" s="709">
        <v>26</v>
      </c>
      <c r="F4086" s="707" t="s">
        <v>230</v>
      </c>
      <c r="G4086" s="710" t="s">
        <v>385</v>
      </c>
      <c r="H4086" s="709">
        <v>1</v>
      </c>
      <c r="J4086" s="697"/>
    </row>
    <row r="4087" spans="2:10" x14ac:dyDescent="0.2">
      <c r="B4087" s="707" t="str">
        <f t="shared" si="63"/>
        <v>TZITZOL, TANCANHUITZ</v>
      </c>
      <c r="C4087" s="708">
        <v>203</v>
      </c>
      <c r="D4087" s="707" t="s">
        <v>3733</v>
      </c>
      <c r="E4087" s="709">
        <v>12</v>
      </c>
      <c r="F4087" s="707" t="s">
        <v>252</v>
      </c>
      <c r="G4087" s="710" t="s">
        <v>385</v>
      </c>
      <c r="H4087" s="709">
        <v>1</v>
      </c>
      <c r="J4087" s="697"/>
    </row>
    <row r="4088" spans="2:10" x14ac:dyDescent="0.2">
      <c r="B4088" s="707" t="str">
        <f t="shared" si="63"/>
        <v>TZOPELACO, MATLAPA</v>
      </c>
      <c r="C4088" s="708">
        <v>36</v>
      </c>
      <c r="D4088" s="707" t="s">
        <v>3734</v>
      </c>
      <c r="E4088" s="709">
        <v>57</v>
      </c>
      <c r="F4088" s="707" t="s">
        <v>206</v>
      </c>
      <c r="G4088" s="710" t="s">
        <v>385</v>
      </c>
      <c r="H4088" s="709">
        <v>1</v>
      </c>
      <c r="J4088" s="697"/>
    </row>
    <row r="4089" spans="2:10" x14ac:dyDescent="0.2">
      <c r="B4089" s="707" t="str">
        <f t="shared" si="63"/>
        <v>TZUTZOCOLO, TANCANHUITZ</v>
      </c>
      <c r="C4089" s="708">
        <v>229</v>
      </c>
      <c r="D4089" s="707" t="s">
        <v>3735</v>
      </c>
      <c r="E4089" s="709">
        <v>12</v>
      </c>
      <c r="F4089" s="707" t="s">
        <v>252</v>
      </c>
      <c r="G4089" s="710" t="s">
        <v>385</v>
      </c>
      <c r="H4089" s="709">
        <v>1</v>
      </c>
      <c r="J4089" s="697"/>
    </row>
    <row r="4090" spans="2:10" x14ac:dyDescent="0.2">
      <c r="B4090" s="707" t="str">
        <f t="shared" si="63"/>
        <v>UHAXUCO, XILITLA</v>
      </c>
      <c r="C4090" s="708">
        <v>170</v>
      </c>
      <c r="D4090" s="707" t="s">
        <v>3736</v>
      </c>
      <c r="E4090" s="709">
        <v>54</v>
      </c>
      <c r="F4090" s="707" t="s">
        <v>326</v>
      </c>
      <c r="G4090" s="710" t="s">
        <v>385</v>
      </c>
      <c r="H4090" s="709">
        <v>1</v>
      </c>
      <c r="J4090" s="697"/>
    </row>
    <row r="4091" spans="2:10" x14ac:dyDescent="0.2">
      <c r="B4091" s="707" t="str">
        <f t="shared" si="63"/>
        <v>UHAXUQUITO, XILITLA</v>
      </c>
      <c r="C4091" s="708">
        <v>171</v>
      </c>
      <c r="D4091" s="707" t="s">
        <v>3737</v>
      </c>
      <c r="E4091" s="709">
        <v>54</v>
      </c>
      <c r="F4091" s="707" t="s">
        <v>326</v>
      </c>
      <c r="G4091" s="710" t="s">
        <v>385</v>
      </c>
      <c r="H4091" s="709">
        <v>1</v>
      </c>
      <c r="J4091" s="697"/>
    </row>
    <row r="4092" spans="2:10" x14ac:dyDescent="0.2">
      <c r="B4092" s="713" t="str">
        <f t="shared" si="63"/>
        <v>UNIDAD BENITO JUÁREZ (LA CHORA), SAN LUIS POTOSÍ</v>
      </c>
      <c r="C4092" s="714">
        <v>386</v>
      </c>
      <c r="D4092" s="713" t="s">
        <v>3738</v>
      </c>
      <c r="E4092" s="715">
        <v>28</v>
      </c>
      <c r="F4092" s="713" t="s">
        <v>239</v>
      </c>
      <c r="G4092" s="716" t="s">
        <v>386</v>
      </c>
      <c r="H4092" s="715">
        <v>2</v>
      </c>
      <c r="J4092" s="697"/>
    </row>
    <row r="4093" spans="2:10" x14ac:dyDescent="0.2">
      <c r="B4093" s="707" t="str">
        <f t="shared" si="63"/>
        <v>UNUP JUK TZEPACAB, TANCANHUITZ</v>
      </c>
      <c r="C4093" s="708">
        <v>220</v>
      </c>
      <c r="D4093" s="707" t="s">
        <v>3739</v>
      </c>
      <c r="E4093" s="709">
        <v>12</v>
      </c>
      <c r="F4093" s="707" t="s">
        <v>252</v>
      </c>
      <c r="G4093" s="710" t="s">
        <v>385</v>
      </c>
      <c r="H4093" s="709">
        <v>1</v>
      </c>
      <c r="J4093" s="697"/>
    </row>
    <row r="4094" spans="2:10" x14ac:dyDescent="0.2">
      <c r="B4094" s="707" t="str">
        <f t="shared" si="63"/>
        <v>UXTUAPAN, XILITLA</v>
      </c>
      <c r="C4094" s="708">
        <v>112</v>
      </c>
      <c r="D4094" s="707" t="s">
        <v>3740</v>
      </c>
      <c r="E4094" s="709">
        <v>54</v>
      </c>
      <c r="F4094" s="707" t="s">
        <v>326</v>
      </c>
      <c r="G4094" s="710" t="s">
        <v>385</v>
      </c>
      <c r="H4094" s="709">
        <v>1</v>
      </c>
      <c r="J4094" s="697"/>
    </row>
    <row r="4095" spans="2:10" x14ac:dyDescent="0.2">
      <c r="B4095" s="707" t="str">
        <f t="shared" si="63"/>
        <v>VALLE DE GUADALUPE, RIOVERDE</v>
      </c>
      <c r="C4095" s="708">
        <v>8</v>
      </c>
      <c r="D4095" s="707" t="s">
        <v>3741</v>
      </c>
      <c r="E4095" s="709">
        <v>24</v>
      </c>
      <c r="F4095" s="707" t="s">
        <v>175</v>
      </c>
      <c r="G4095" s="710" t="s">
        <v>385</v>
      </c>
      <c r="H4095" s="709">
        <v>1</v>
      </c>
      <c r="J4095" s="697"/>
    </row>
    <row r="4096" spans="2:10" x14ac:dyDescent="0.2">
      <c r="B4096" s="707" t="str">
        <f t="shared" si="63"/>
        <v>VALLE DE LOS FANTASMAS, ZARAGOZA</v>
      </c>
      <c r="C4096" s="708">
        <v>131</v>
      </c>
      <c r="D4096" s="707" t="s">
        <v>3742</v>
      </c>
      <c r="E4096" s="709">
        <v>55</v>
      </c>
      <c r="F4096" s="707" t="s">
        <v>476</v>
      </c>
      <c r="G4096" s="710" t="s">
        <v>385</v>
      </c>
      <c r="H4096" s="709">
        <v>1</v>
      </c>
      <c r="J4096" s="697"/>
    </row>
    <row r="4097" spans="2:10" x14ac:dyDescent="0.2">
      <c r="B4097" s="713" t="str">
        <f t="shared" si="63"/>
        <v>VALLE DE SAN JUAN (LA CANDELARIA), VILLA DE RAMOS</v>
      </c>
      <c r="C4097" s="714">
        <v>112</v>
      </c>
      <c r="D4097" s="713" t="s">
        <v>3743</v>
      </c>
      <c r="E4097" s="715">
        <v>49</v>
      </c>
      <c r="F4097" s="713" t="s">
        <v>216</v>
      </c>
      <c r="G4097" s="716" t="s">
        <v>386</v>
      </c>
      <c r="H4097" s="715">
        <v>2</v>
      </c>
      <c r="J4097" s="697"/>
    </row>
    <row r="4098" spans="2:10" x14ac:dyDescent="0.2">
      <c r="B4098" s="707" t="str">
        <f t="shared" si="63"/>
        <v>VALLE DE SAN JUAN, VILLA HIDALGO</v>
      </c>
      <c r="C4098" s="708">
        <v>57</v>
      </c>
      <c r="D4098" s="707" t="s">
        <v>3744</v>
      </c>
      <c r="E4098" s="709">
        <v>51</v>
      </c>
      <c r="F4098" s="707" t="s">
        <v>204</v>
      </c>
      <c r="G4098" s="710" t="s">
        <v>385</v>
      </c>
      <c r="H4098" s="709">
        <v>1</v>
      </c>
      <c r="J4098" s="697"/>
    </row>
    <row r="4099" spans="2:10" x14ac:dyDescent="0.2">
      <c r="B4099" s="707" t="str">
        <f t="shared" si="63"/>
        <v>VALLE FLORIDO, RIOVERDE</v>
      </c>
      <c r="C4099" s="708">
        <v>151</v>
      </c>
      <c r="D4099" s="707" t="s">
        <v>3745</v>
      </c>
      <c r="E4099" s="709">
        <v>24</v>
      </c>
      <c r="F4099" s="707" t="s">
        <v>175</v>
      </c>
      <c r="G4099" s="710" t="s">
        <v>385</v>
      </c>
      <c r="H4099" s="709">
        <v>1</v>
      </c>
      <c r="J4099" s="697"/>
    </row>
    <row r="4100" spans="2:10" x14ac:dyDescent="0.2">
      <c r="B4100" s="707" t="str">
        <f t="shared" si="63"/>
        <v>VALLE UMBROSO, MEXQUITIC DE CARMONA</v>
      </c>
      <c r="C4100" s="708">
        <v>79</v>
      </c>
      <c r="D4100" s="707" t="s">
        <v>3746</v>
      </c>
      <c r="E4100" s="709">
        <v>21</v>
      </c>
      <c r="F4100" s="707" t="s">
        <v>209</v>
      </c>
      <c r="G4100" s="710" t="s">
        <v>385</v>
      </c>
      <c r="H4100" s="709">
        <v>1</v>
      </c>
      <c r="J4100" s="697"/>
    </row>
    <row r="4101" spans="2:10" x14ac:dyDescent="0.2">
      <c r="B4101" s="707" t="str">
        <f t="shared" si="63"/>
        <v>VALLE VERDE, CATORCE</v>
      </c>
      <c r="C4101" s="708">
        <v>178</v>
      </c>
      <c r="D4101" s="707" t="s">
        <v>3747</v>
      </c>
      <c r="E4101" s="709">
        <v>6</v>
      </c>
      <c r="F4101" s="707" t="s">
        <v>580</v>
      </c>
      <c r="G4101" s="710" t="s">
        <v>385</v>
      </c>
      <c r="H4101" s="709">
        <v>1</v>
      </c>
      <c r="J4101" s="697"/>
    </row>
    <row r="4102" spans="2:10" x14ac:dyDescent="0.2">
      <c r="B4102" s="707" t="str">
        <f t="shared" ref="B4102:B4165" si="64">CONCATENATE(D4102,","," ",F4102)</f>
        <v>VALLECITO DE LA CRUZ, SANTA MARÍA DEL RÍO</v>
      </c>
      <c r="C4102" s="708">
        <v>293</v>
      </c>
      <c r="D4102" s="707" t="s">
        <v>3748</v>
      </c>
      <c r="E4102" s="709">
        <v>32</v>
      </c>
      <c r="F4102" s="707" t="s">
        <v>257</v>
      </c>
      <c r="G4102" s="710" t="s">
        <v>385</v>
      </c>
      <c r="H4102" s="709">
        <v>1</v>
      </c>
      <c r="J4102" s="697"/>
    </row>
    <row r="4103" spans="2:10" x14ac:dyDescent="0.2">
      <c r="B4103" s="707" t="str">
        <f t="shared" si="64"/>
        <v>VALLECITOS, RAYÓN</v>
      </c>
      <c r="C4103" s="708">
        <v>47</v>
      </c>
      <c r="D4103" s="707" t="s">
        <v>3749</v>
      </c>
      <c r="E4103" s="709">
        <v>23</v>
      </c>
      <c r="F4103" s="707" t="s">
        <v>218</v>
      </c>
      <c r="G4103" s="710" t="s">
        <v>385</v>
      </c>
      <c r="H4103" s="709">
        <v>1</v>
      </c>
      <c r="J4103" s="697"/>
    </row>
    <row r="4104" spans="2:10" x14ac:dyDescent="0.2">
      <c r="B4104" s="707" t="str">
        <f t="shared" si="64"/>
        <v>VALLEJOS, VILLA DE GUADALUPE</v>
      </c>
      <c r="C4104" s="708">
        <v>60</v>
      </c>
      <c r="D4104" s="707" t="s">
        <v>3750</v>
      </c>
      <c r="E4104" s="709">
        <v>47</v>
      </c>
      <c r="F4104" s="707" t="s">
        <v>228</v>
      </c>
      <c r="G4104" s="710" t="s">
        <v>385</v>
      </c>
      <c r="H4104" s="709">
        <v>1</v>
      </c>
      <c r="J4104" s="697"/>
    </row>
    <row r="4105" spans="2:10" x14ac:dyDescent="0.2">
      <c r="B4105" s="707" t="str">
        <f t="shared" si="64"/>
        <v>VANEGAS DE ABAJO, VANEGAS</v>
      </c>
      <c r="C4105" s="708">
        <v>25</v>
      </c>
      <c r="D4105" s="707" t="s">
        <v>3751</v>
      </c>
      <c r="E4105" s="709">
        <v>44</v>
      </c>
      <c r="F4105" s="707" t="s">
        <v>298</v>
      </c>
      <c r="G4105" s="710" t="s">
        <v>385</v>
      </c>
      <c r="H4105" s="709">
        <v>1</v>
      </c>
      <c r="J4105" s="697"/>
    </row>
    <row r="4106" spans="2:10" x14ac:dyDescent="0.2">
      <c r="B4106" s="713" t="str">
        <f t="shared" si="64"/>
        <v>VANEGAS, VANEGAS</v>
      </c>
      <c r="C4106" s="714">
        <v>1</v>
      </c>
      <c r="D4106" s="713" t="s">
        <v>298</v>
      </c>
      <c r="E4106" s="715">
        <v>44</v>
      </c>
      <c r="F4106" s="713" t="s">
        <v>298</v>
      </c>
      <c r="G4106" s="716" t="s">
        <v>386</v>
      </c>
      <c r="H4106" s="715">
        <v>2</v>
      </c>
      <c r="J4106" s="697"/>
    </row>
    <row r="4107" spans="2:10" x14ac:dyDescent="0.2">
      <c r="B4107" s="707" t="str">
        <f t="shared" si="64"/>
        <v>VAQUEROS, RAYÓN</v>
      </c>
      <c r="C4107" s="708">
        <v>48</v>
      </c>
      <c r="D4107" s="707" t="s">
        <v>3752</v>
      </c>
      <c r="E4107" s="709">
        <v>23</v>
      </c>
      <c r="F4107" s="707" t="s">
        <v>218</v>
      </c>
      <c r="G4107" s="710" t="s">
        <v>385</v>
      </c>
      <c r="H4107" s="709">
        <v>1</v>
      </c>
      <c r="J4107" s="697"/>
    </row>
    <row r="4108" spans="2:10" x14ac:dyDescent="0.2">
      <c r="B4108" s="707" t="str">
        <f t="shared" si="64"/>
        <v>VEGA LARGA, TAMAZUNCHALE</v>
      </c>
      <c r="C4108" s="708">
        <v>106</v>
      </c>
      <c r="D4108" s="707" t="s">
        <v>3753</v>
      </c>
      <c r="E4108" s="709">
        <v>37</v>
      </c>
      <c r="F4108" s="707" t="s">
        <v>262</v>
      </c>
      <c r="G4108" s="710" t="s">
        <v>385</v>
      </c>
      <c r="H4108" s="709">
        <v>1</v>
      </c>
      <c r="J4108" s="697"/>
    </row>
    <row r="4109" spans="2:10" x14ac:dyDescent="0.2">
      <c r="B4109" s="707" t="str">
        <f t="shared" si="64"/>
        <v>VEINTE DE AGOSTO, SANTA CATARINA</v>
      </c>
      <c r="C4109" s="708">
        <v>72</v>
      </c>
      <c r="D4109" s="707" t="s">
        <v>3754</v>
      </c>
      <c r="E4109" s="709">
        <v>31</v>
      </c>
      <c r="F4109" s="707" t="s">
        <v>254</v>
      </c>
      <c r="G4109" s="710" t="s">
        <v>385</v>
      </c>
      <c r="H4109" s="709">
        <v>1</v>
      </c>
      <c r="J4109" s="697"/>
    </row>
    <row r="4110" spans="2:10" x14ac:dyDescent="0.2">
      <c r="B4110" s="707" t="str">
        <f t="shared" si="64"/>
        <v>VEINTE DE NOVIEMBRE, TAMASOPO</v>
      </c>
      <c r="C4110" s="708">
        <v>68</v>
      </c>
      <c r="D4110" s="707" t="s">
        <v>3755</v>
      </c>
      <c r="E4110" s="709">
        <v>36</v>
      </c>
      <c r="F4110" s="707" t="s">
        <v>259</v>
      </c>
      <c r="G4110" s="710" t="s">
        <v>385</v>
      </c>
      <c r="H4110" s="709">
        <v>1</v>
      </c>
      <c r="J4110" s="697"/>
    </row>
    <row r="4111" spans="2:10" x14ac:dyDescent="0.2">
      <c r="B4111" s="713" t="str">
        <f t="shared" si="64"/>
        <v>VEINTE DE NOVIEMBRE, VILLA HIDALGO</v>
      </c>
      <c r="C4111" s="714">
        <v>58</v>
      </c>
      <c r="D4111" s="713" t="s">
        <v>3755</v>
      </c>
      <c r="E4111" s="715">
        <v>51</v>
      </c>
      <c r="F4111" s="713" t="s">
        <v>204</v>
      </c>
      <c r="G4111" s="716" t="s">
        <v>386</v>
      </c>
      <c r="H4111" s="715">
        <v>2</v>
      </c>
      <c r="J4111" s="697"/>
    </row>
    <row r="4112" spans="2:10" x14ac:dyDescent="0.2">
      <c r="B4112" s="707" t="str">
        <f t="shared" si="64"/>
        <v>VENADITO, MEXQUITIC DE CARMONA</v>
      </c>
      <c r="C4112" s="708">
        <v>81</v>
      </c>
      <c r="D4112" s="707" t="s">
        <v>3756</v>
      </c>
      <c r="E4112" s="709">
        <v>21</v>
      </c>
      <c r="F4112" s="707" t="s">
        <v>209</v>
      </c>
      <c r="G4112" s="710" t="s">
        <v>385</v>
      </c>
      <c r="H4112" s="709">
        <v>1</v>
      </c>
      <c r="J4112" s="697"/>
    </row>
    <row r="4113" spans="2:10" x14ac:dyDescent="0.2">
      <c r="B4113" s="713" t="str">
        <f t="shared" si="64"/>
        <v>VENADITOS, VILLA HIDALGO</v>
      </c>
      <c r="C4113" s="714">
        <v>59</v>
      </c>
      <c r="D4113" s="713" t="s">
        <v>3757</v>
      </c>
      <c r="E4113" s="715">
        <v>51</v>
      </c>
      <c r="F4113" s="713" t="s">
        <v>204</v>
      </c>
      <c r="G4113" s="716" t="s">
        <v>386</v>
      </c>
      <c r="H4113" s="715">
        <v>2</v>
      </c>
      <c r="J4113" s="697"/>
    </row>
    <row r="4114" spans="2:10" x14ac:dyDescent="0.2">
      <c r="B4114" s="713" t="str">
        <f t="shared" si="64"/>
        <v>VENADO, VENADO</v>
      </c>
      <c r="C4114" s="714">
        <v>1</v>
      </c>
      <c r="D4114" s="713" t="s">
        <v>303</v>
      </c>
      <c r="E4114" s="715">
        <v>45</v>
      </c>
      <c r="F4114" s="713" t="s">
        <v>303</v>
      </c>
      <c r="G4114" s="716" t="s">
        <v>387</v>
      </c>
      <c r="H4114" s="715">
        <v>3</v>
      </c>
      <c r="J4114" s="697"/>
    </row>
    <row r="4115" spans="2:10" x14ac:dyDescent="0.2">
      <c r="B4115" s="707" t="str">
        <f t="shared" si="64"/>
        <v>VENADO, VENADO</v>
      </c>
      <c r="C4115" s="708">
        <v>158</v>
      </c>
      <c r="D4115" s="707" t="s">
        <v>303</v>
      </c>
      <c r="E4115" s="709">
        <v>45</v>
      </c>
      <c r="F4115" s="707" t="s">
        <v>303</v>
      </c>
      <c r="G4115" s="710" t="s">
        <v>385</v>
      </c>
      <c r="H4115" s="709">
        <v>1</v>
      </c>
      <c r="J4115" s="697"/>
    </row>
    <row r="4116" spans="2:10" x14ac:dyDescent="0.2">
      <c r="B4116" s="713" t="str">
        <f t="shared" si="64"/>
        <v>VENADO, VENADO</v>
      </c>
      <c r="C4116" s="714">
        <v>180</v>
      </c>
      <c r="D4116" s="713" t="s">
        <v>303</v>
      </c>
      <c r="E4116" s="715">
        <v>45</v>
      </c>
      <c r="F4116" s="713" t="s">
        <v>303</v>
      </c>
      <c r="G4116" s="716" t="s">
        <v>386</v>
      </c>
      <c r="H4116" s="715">
        <v>2</v>
      </c>
      <c r="J4116" s="697"/>
    </row>
    <row r="4117" spans="2:10" x14ac:dyDescent="0.2">
      <c r="B4117" s="707" t="str">
        <f t="shared" si="64"/>
        <v>VENUSTIANO CARRANZA, TAMUÍN</v>
      </c>
      <c r="C4117" s="708">
        <v>433</v>
      </c>
      <c r="D4117" s="707" t="s">
        <v>3758</v>
      </c>
      <c r="E4117" s="709">
        <v>40</v>
      </c>
      <c r="F4117" s="707" t="s">
        <v>279</v>
      </c>
      <c r="G4117" s="710" t="s">
        <v>385</v>
      </c>
      <c r="H4117" s="709">
        <v>1</v>
      </c>
      <c r="J4117" s="697"/>
    </row>
    <row r="4118" spans="2:10" x14ac:dyDescent="0.2">
      <c r="B4118" s="707" t="str">
        <f t="shared" si="64"/>
        <v>VERÁSTEGUI, TAMASOPO</v>
      </c>
      <c r="C4118" s="708">
        <v>69</v>
      </c>
      <c r="D4118" s="707" t="s">
        <v>3759</v>
      </c>
      <c r="E4118" s="709">
        <v>36</v>
      </c>
      <c r="F4118" s="707" t="s">
        <v>259</v>
      </c>
      <c r="G4118" s="710" t="s">
        <v>385</v>
      </c>
      <c r="H4118" s="709">
        <v>1</v>
      </c>
      <c r="J4118" s="697"/>
    </row>
    <row r="4119" spans="2:10" x14ac:dyDescent="0.2">
      <c r="B4119" s="707" t="str">
        <f t="shared" si="64"/>
        <v>VIBORILLAS, CATORCE</v>
      </c>
      <c r="C4119" s="708">
        <v>156</v>
      </c>
      <c r="D4119" s="707" t="s">
        <v>3760</v>
      </c>
      <c r="E4119" s="709">
        <v>6</v>
      </c>
      <c r="F4119" s="707" t="s">
        <v>580</v>
      </c>
      <c r="G4119" s="710" t="s">
        <v>385</v>
      </c>
      <c r="H4119" s="709">
        <v>1</v>
      </c>
      <c r="J4119" s="697"/>
    </row>
    <row r="4120" spans="2:10" x14ac:dyDescent="0.2">
      <c r="B4120" s="713" t="str">
        <f t="shared" si="64"/>
        <v>VIBORILLAS, MATEHUALA</v>
      </c>
      <c r="C4120" s="714">
        <v>105</v>
      </c>
      <c r="D4120" s="713" t="s">
        <v>3760</v>
      </c>
      <c r="E4120" s="715">
        <v>20</v>
      </c>
      <c r="F4120" s="713" t="s">
        <v>170</v>
      </c>
      <c r="G4120" s="716" t="s">
        <v>387</v>
      </c>
      <c r="H4120" s="715">
        <v>3</v>
      </c>
      <c r="J4120" s="697"/>
    </row>
    <row r="4121" spans="2:10" x14ac:dyDescent="0.2">
      <c r="B4121" s="707" t="str">
        <f t="shared" si="64"/>
        <v>VIBORILLAS, SALINAS</v>
      </c>
      <c r="C4121" s="708">
        <v>51</v>
      </c>
      <c r="D4121" s="707" t="s">
        <v>3760</v>
      </c>
      <c r="E4121" s="709">
        <v>25</v>
      </c>
      <c r="F4121" s="707" t="s">
        <v>165</v>
      </c>
      <c r="G4121" s="710" t="s">
        <v>385</v>
      </c>
      <c r="H4121" s="709">
        <v>1</v>
      </c>
      <c r="J4121" s="697"/>
    </row>
    <row r="4122" spans="2:10" x14ac:dyDescent="0.2">
      <c r="B4122" s="707" t="str">
        <f t="shared" si="64"/>
        <v>VIBORILLAS, VENADO</v>
      </c>
      <c r="C4122" s="708">
        <v>76</v>
      </c>
      <c r="D4122" s="707" t="s">
        <v>3760</v>
      </c>
      <c r="E4122" s="709">
        <v>45</v>
      </c>
      <c r="F4122" s="707" t="s">
        <v>303</v>
      </c>
      <c r="G4122" s="710" t="s">
        <v>385</v>
      </c>
      <c r="H4122" s="709">
        <v>1</v>
      </c>
      <c r="J4122" s="697"/>
    </row>
    <row r="4123" spans="2:10" x14ac:dyDescent="0.2">
      <c r="B4123" s="707" t="str">
        <f t="shared" si="64"/>
        <v>VICENTE GUERRERO (LA CÓCONA), SALINAS</v>
      </c>
      <c r="C4123" s="708">
        <v>56</v>
      </c>
      <c r="D4123" s="707" t="s">
        <v>3761</v>
      </c>
      <c r="E4123" s="709">
        <v>25</v>
      </c>
      <c r="F4123" s="707" t="s">
        <v>165</v>
      </c>
      <c r="G4123" s="710" t="s">
        <v>385</v>
      </c>
      <c r="H4123" s="709">
        <v>1</v>
      </c>
      <c r="J4123" s="697"/>
    </row>
    <row r="4124" spans="2:10" x14ac:dyDescent="0.2">
      <c r="B4124" s="707" t="str">
        <f t="shared" si="64"/>
        <v>VICENTE GUERRERO (LAS ESCOBAS), CHARCAS</v>
      </c>
      <c r="C4124" s="708">
        <v>53</v>
      </c>
      <c r="D4124" s="707" t="s">
        <v>3762</v>
      </c>
      <c r="E4124" s="709">
        <v>15</v>
      </c>
      <c r="F4124" s="707" t="s">
        <v>167</v>
      </c>
      <c r="G4124" s="710" t="s">
        <v>385</v>
      </c>
      <c r="H4124" s="709">
        <v>1</v>
      </c>
      <c r="J4124" s="697"/>
    </row>
    <row r="4125" spans="2:10" x14ac:dyDescent="0.2">
      <c r="B4125" s="707" t="str">
        <f t="shared" si="64"/>
        <v>VICENTE GUERRERO, RAYÓN</v>
      </c>
      <c r="C4125" s="708">
        <v>49</v>
      </c>
      <c r="D4125" s="707" t="s">
        <v>3763</v>
      </c>
      <c r="E4125" s="709">
        <v>23</v>
      </c>
      <c r="F4125" s="707" t="s">
        <v>218</v>
      </c>
      <c r="G4125" s="710" t="s">
        <v>385</v>
      </c>
      <c r="H4125" s="709">
        <v>1</v>
      </c>
      <c r="J4125" s="697"/>
    </row>
    <row r="4126" spans="2:10" x14ac:dyDescent="0.2">
      <c r="B4126" s="707" t="str">
        <f t="shared" si="64"/>
        <v>VICHINCHIJOL NUEVO, EBANO</v>
      </c>
      <c r="C4126" s="708">
        <v>36</v>
      </c>
      <c r="D4126" s="707" t="s">
        <v>3764</v>
      </c>
      <c r="E4126" s="709">
        <v>16</v>
      </c>
      <c r="F4126" s="707" t="s">
        <v>188</v>
      </c>
      <c r="G4126" s="710" t="s">
        <v>385</v>
      </c>
      <c r="H4126" s="709">
        <v>1</v>
      </c>
      <c r="J4126" s="697"/>
    </row>
    <row r="4127" spans="2:10" x14ac:dyDescent="0.2">
      <c r="B4127" s="707" t="str">
        <f t="shared" si="64"/>
        <v>VIEJO AYOTOXCO, AXTLA DE TERRAZAS</v>
      </c>
      <c r="C4127" s="708">
        <v>7</v>
      </c>
      <c r="D4127" s="707" t="s">
        <v>3765</v>
      </c>
      <c r="E4127" s="709">
        <v>53</v>
      </c>
      <c r="F4127" s="707" t="s">
        <v>150</v>
      </c>
      <c r="G4127" s="710" t="s">
        <v>385</v>
      </c>
      <c r="H4127" s="709">
        <v>1</v>
      </c>
      <c r="J4127" s="697"/>
    </row>
    <row r="4128" spans="2:10" x14ac:dyDescent="0.2">
      <c r="B4128" s="707" t="str">
        <f t="shared" si="64"/>
        <v>VIELMA, RIOVERDE</v>
      </c>
      <c r="C4128" s="708">
        <v>97</v>
      </c>
      <c r="D4128" s="707" t="s">
        <v>3766</v>
      </c>
      <c r="E4128" s="709">
        <v>24</v>
      </c>
      <c r="F4128" s="707" t="s">
        <v>175</v>
      </c>
      <c r="G4128" s="710" t="s">
        <v>385</v>
      </c>
      <c r="H4128" s="709">
        <v>1</v>
      </c>
      <c r="J4128" s="697"/>
    </row>
    <row r="4129" spans="2:10" x14ac:dyDescent="0.2">
      <c r="B4129" s="707" t="str">
        <f t="shared" si="64"/>
        <v>VIGAS DE CORONADOS, CATORCE</v>
      </c>
      <c r="C4129" s="708">
        <v>58</v>
      </c>
      <c r="D4129" s="707" t="s">
        <v>3767</v>
      </c>
      <c r="E4129" s="709">
        <v>6</v>
      </c>
      <c r="F4129" s="707" t="s">
        <v>580</v>
      </c>
      <c r="G4129" s="710" t="s">
        <v>385</v>
      </c>
      <c r="H4129" s="709">
        <v>1</v>
      </c>
      <c r="J4129" s="697"/>
    </row>
    <row r="4130" spans="2:10" x14ac:dyDescent="0.2">
      <c r="B4130" s="707" t="str">
        <f t="shared" si="64"/>
        <v>VILLA DE ARISTA, VILLA DE ARISTA</v>
      </c>
      <c r="C4130" s="708">
        <v>2</v>
      </c>
      <c r="D4130" s="707" t="s">
        <v>308</v>
      </c>
      <c r="E4130" s="709">
        <v>56</v>
      </c>
      <c r="F4130" s="707" t="s">
        <v>308</v>
      </c>
      <c r="G4130" s="710" t="s">
        <v>385</v>
      </c>
      <c r="H4130" s="709">
        <v>1</v>
      </c>
      <c r="J4130" s="697"/>
    </row>
    <row r="4131" spans="2:10" x14ac:dyDescent="0.2">
      <c r="B4131" s="707" t="str">
        <f t="shared" si="64"/>
        <v>VILLA DE ARRIAGA, VILLA DE ARRIAGA</v>
      </c>
      <c r="C4131" s="708">
        <v>1</v>
      </c>
      <c r="D4131" s="707" t="s">
        <v>211</v>
      </c>
      <c r="E4131" s="709">
        <v>46</v>
      </c>
      <c r="F4131" s="707" t="s">
        <v>211</v>
      </c>
      <c r="G4131" s="710" t="s">
        <v>385</v>
      </c>
      <c r="H4131" s="709">
        <v>1</v>
      </c>
      <c r="J4131" s="697"/>
    </row>
    <row r="4132" spans="2:10" x14ac:dyDescent="0.2">
      <c r="B4132" s="713" t="str">
        <f t="shared" si="64"/>
        <v>VILLA DE GUADALUPE, VILLA DE GUADALUPE</v>
      </c>
      <c r="C4132" s="714">
        <v>1</v>
      </c>
      <c r="D4132" s="713" t="s">
        <v>228</v>
      </c>
      <c r="E4132" s="715">
        <v>47</v>
      </c>
      <c r="F4132" s="713" t="s">
        <v>228</v>
      </c>
      <c r="G4132" s="716" t="s">
        <v>386</v>
      </c>
      <c r="H4132" s="715">
        <v>2</v>
      </c>
      <c r="J4132" s="697"/>
    </row>
    <row r="4133" spans="2:10" x14ac:dyDescent="0.2">
      <c r="B4133" s="707" t="str">
        <f t="shared" si="64"/>
        <v>VILLA DE GUADALUPE, XILITLA</v>
      </c>
      <c r="C4133" s="708">
        <v>172</v>
      </c>
      <c r="D4133" s="707" t="s">
        <v>228</v>
      </c>
      <c r="E4133" s="709">
        <v>54</v>
      </c>
      <c r="F4133" s="707" t="s">
        <v>326</v>
      </c>
      <c r="G4133" s="710" t="s">
        <v>385</v>
      </c>
      <c r="H4133" s="709">
        <v>1</v>
      </c>
      <c r="J4133" s="697"/>
    </row>
    <row r="4134" spans="2:10" x14ac:dyDescent="0.2">
      <c r="B4134" s="713" t="str">
        <f t="shared" si="64"/>
        <v>VILLA DE LA PAZ, VILLA DE LA PAZ</v>
      </c>
      <c r="C4134" s="714">
        <v>1</v>
      </c>
      <c r="D4134" s="713" t="s">
        <v>315</v>
      </c>
      <c r="E4134" s="715">
        <v>48</v>
      </c>
      <c r="F4134" s="713" t="s">
        <v>315</v>
      </c>
      <c r="G4134" s="716" t="s">
        <v>387</v>
      </c>
      <c r="H4134" s="715">
        <v>3</v>
      </c>
      <c r="J4134" s="697"/>
    </row>
    <row r="4135" spans="2:10" x14ac:dyDescent="0.2">
      <c r="B4135" s="707" t="str">
        <f t="shared" si="64"/>
        <v>VILLA DE RAMOS, VILLA DE RAMOS</v>
      </c>
      <c r="C4135" s="708">
        <v>1</v>
      </c>
      <c r="D4135" s="707" t="s">
        <v>216</v>
      </c>
      <c r="E4135" s="709">
        <v>49</v>
      </c>
      <c r="F4135" s="707" t="s">
        <v>216</v>
      </c>
      <c r="G4135" s="710" t="s">
        <v>385</v>
      </c>
      <c r="H4135" s="709">
        <v>1</v>
      </c>
      <c r="J4135" s="697"/>
    </row>
    <row r="4136" spans="2:10" x14ac:dyDescent="0.2">
      <c r="B4136" s="713" t="str">
        <f t="shared" si="64"/>
        <v>VILLA DE REYES, VILLA DE REYES</v>
      </c>
      <c r="C4136" s="714">
        <v>1</v>
      </c>
      <c r="D4136" s="713" t="s">
        <v>208</v>
      </c>
      <c r="E4136" s="715">
        <v>50</v>
      </c>
      <c r="F4136" s="713" t="s">
        <v>208</v>
      </c>
      <c r="G4136" s="716" t="s">
        <v>386</v>
      </c>
      <c r="H4136" s="715">
        <v>2</v>
      </c>
      <c r="J4136" s="697"/>
    </row>
    <row r="4137" spans="2:10" x14ac:dyDescent="0.2">
      <c r="B4137" s="707" t="str">
        <f t="shared" si="64"/>
        <v>VILLA DE VANEGAS, VANEGAS</v>
      </c>
      <c r="C4137" s="708">
        <v>142</v>
      </c>
      <c r="D4137" s="707" t="s">
        <v>3768</v>
      </c>
      <c r="E4137" s="709">
        <v>44</v>
      </c>
      <c r="F4137" s="707" t="s">
        <v>298</v>
      </c>
      <c r="G4137" s="710" t="s">
        <v>385</v>
      </c>
      <c r="H4137" s="709">
        <v>1</v>
      </c>
      <c r="J4137" s="697"/>
    </row>
    <row r="4138" spans="2:10" x14ac:dyDescent="0.2">
      <c r="B4138" s="707" t="str">
        <f t="shared" si="64"/>
        <v>VILLA DE ZARAGOZA, ZARAGOZA</v>
      </c>
      <c r="C4138" s="708">
        <v>1</v>
      </c>
      <c r="D4138" s="707" t="s">
        <v>321</v>
      </c>
      <c r="E4138" s="709">
        <v>55</v>
      </c>
      <c r="F4138" s="707" t="s">
        <v>476</v>
      </c>
      <c r="G4138" s="710" t="s">
        <v>385</v>
      </c>
      <c r="H4138" s="709">
        <v>1</v>
      </c>
      <c r="J4138" s="697"/>
    </row>
    <row r="4139" spans="2:10" x14ac:dyDescent="0.2">
      <c r="B4139" s="707" t="str">
        <f t="shared" si="64"/>
        <v>VILLA FIERRO, CIUDAD VALLES</v>
      </c>
      <c r="C4139" s="708">
        <v>241</v>
      </c>
      <c r="D4139" s="707" t="s">
        <v>3769</v>
      </c>
      <c r="E4139" s="709">
        <v>13</v>
      </c>
      <c r="F4139" s="707" t="s">
        <v>181</v>
      </c>
      <c r="G4139" s="710" t="s">
        <v>385</v>
      </c>
      <c r="H4139" s="709">
        <v>1</v>
      </c>
      <c r="J4139" s="697"/>
    </row>
    <row r="4140" spans="2:10" x14ac:dyDescent="0.2">
      <c r="B4140" s="713" t="str">
        <f t="shared" si="64"/>
        <v>VILLA HIDALGO, VILLA HIDALGO</v>
      </c>
      <c r="C4140" s="714">
        <v>1</v>
      </c>
      <c r="D4140" s="713" t="s">
        <v>204</v>
      </c>
      <c r="E4140" s="715">
        <v>51</v>
      </c>
      <c r="F4140" s="713" t="s">
        <v>204</v>
      </c>
      <c r="G4140" s="716" t="s">
        <v>387</v>
      </c>
      <c r="H4140" s="715">
        <v>3</v>
      </c>
      <c r="J4140" s="697"/>
    </row>
    <row r="4141" spans="2:10" x14ac:dyDescent="0.2">
      <c r="B4141" s="707" t="str">
        <f t="shared" si="64"/>
        <v>VILLA JUÁREZ, VILLA JUÁREZ</v>
      </c>
      <c r="C4141" s="708">
        <v>1</v>
      </c>
      <c r="D4141" s="707" t="s">
        <v>324</v>
      </c>
      <c r="E4141" s="709">
        <v>52</v>
      </c>
      <c r="F4141" s="707" t="s">
        <v>324</v>
      </c>
      <c r="G4141" s="710" t="s">
        <v>385</v>
      </c>
      <c r="H4141" s="709">
        <v>1</v>
      </c>
      <c r="J4141" s="697"/>
    </row>
    <row r="4142" spans="2:10" x14ac:dyDescent="0.2">
      <c r="B4142" s="707" t="str">
        <f t="shared" si="64"/>
        <v>VILLAR (ESTACIÓN VILLAR), CERRITOS</v>
      </c>
      <c r="C4142" s="708">
        <v>38</v>
      </c>
      <c r="D4142" s="707" t="s">
        <v>3770</v>
      </c>
      <c r="E4142" s="709">
        <v>8</v>
      </c>
      <c r="F4142" s="707" t="s">
        <v>159</v>
      </c>
      <c r="G4142" s="710" t="s">
        <v>385</v>
      </c>
      <c r="H4142" s="709">
        <v>1</v>
      </c>
      <c r="J4142" s="697"/>
    </row>
    <row r="4143" spans="2:10" x14ac:dyDescent="0.2">
      <c r="B4143" s="707" t="str">
        <f t="shared" si="64"/>
        <v>VILLELA, SANTA MARÍA DEL RÍO</v>
      </c>
      <c r="C4143" s="708">
        <v>297</v>
      </c>
      <c r="D4143" s="707" t="s">
        <v>3771</v>
      </c>
      <c r="E4143" s="709">
        <v>32</v>
      </c>
      <c r="F4143" s="707" t="s">
        <v>257</v>
      </c>
      <c r="G4143" s="710" t="s">
        <v>385</v>
      </c>
      <c r="H4143" s="709">
        <v>1</v>
      </c>
      <c r="J4143" s="697"/>
    </row>
    <row r="4144" spans="2:10" x14ac:dyDescent="0.2">
      <c r="B4144" s="707" t="str">
        <f t="shared" si="64"/>
        <v>VISTA HERMOSA (XOLOL), SAN ANTONIO</v>
      </c>
      <c r="C4144" s="708">
        <v>97</v>
      </c>
      <c r="D4144" s="707" t="s">
        <v>3772</v>
      </c>
      <c r="E4144" s="709">
        <v>26</v>
      </c>
      <c r="F4144" s="707" t="s">
        <v>230</v>
      </c>
      <c r="G4144" s="710" t="s">
        <v>385</v>
      </c>
      <c r="H4144" s="709">
        <v>1</v>
      </c>
      <c r="J4144" s="697"/>
    </row>
    <row r="4145" spans="2:10" x14ac:dyDescent="0.2">
      <c r="B4145" s="707" t="str">
        <f t="shared" si="64"/>
        <v>VISTA HERMOSA, CIUDAD VALLES</v>
      </c>
      <c r="C4145" s="708">
        <v>399</v>
      </c>
      <c r="D4145" s="707" t="s">
        <v>3773</v>
      </c>
      <c r="E4145" s="709">
        <v>13</v>
      </c>
      <c r="F4145" s="707" t="s">
        <v>181</v>
      </c>
      <c r="G4145" s="710" t="s">
        <v>385</v>
      </c>
      <c r="H4145" s="709">
        <v>1</v>
      </c>
      <c r="J4145" s="697"/>
    </row>
    <row r="4146" spans="2:10" x14ac:dyDescent="0.2">
      <c r="B4146" s="707" t="str">
        <f t="shared" si="64"/>
        <v>WENCESLAO, SAN LUIS POTOSÍ</v>
      </c>
      <c r="C4146" s="708">
        <v>634</v>
      </c>
      <c r="D4146" s="707" t="s">
        <v>3774</v>
      </c>
      <c r="E4146" s="709">
        <v>28</v>
      </c>
      <c r="F4146" s="707" t="s">
        <v>239</v>
      </c>
      <c r="G4146" s="710" t="s">
        <v>385</v>
      </c>
      <c r="H4146" s="709">
        <v>1</v>
      </c>
      <c r="J4146" s="697"/>
    </row>
    <row r="4147" spans="2:10" x14ac:dyDescent="0.2">
      <c r="B4147" s="707" t="str">
        <f t="shared" si="64"/>
        <v>XAHUALAPA, TAMAZUNCHALE</v>
      </c>
      <c r="C4147" s="708">
        <v>230</v>
      </c>
      <c r="D4147" s="707" t="s">
        <v>3775</v>
      </c>
      <c r="E4147" s="709">
        <v>37</v>
      </c>
      <c r="F4147" s="707" t="s">
        <v>262</v>
      </c>
      <c r="G4147" s="710" t="s">
        <v>385</v>
      </c>
      <c r="H4147" s="709">
        <v>1</v>
      </c>
      <c r="J4147" s="697"/>
    </row>
    <row r="4148" spans="2:10" x14ac:dyDescent="0.2">
      <c r="B4148" s="707" t="str">
        <f t="shared" si="64"/>
        <v>XALAMATITLA, SAN MARTÍN CHALCHICUAUTLA</v>
      </c>
      <c r="C4148" s="708">
        <v>91</v>
      </c>
      <c r="D4148" s="707" t="s">
        <v>3776</v>
      </c>
      <c r="E4148" s="709">
        <v>29</v>
      </c>
      <c r="F4148" s="707" t="s">
        <v>242</v>
      </c>
      <c r="G4148" s="710" t="s">
        <v>385</v>
      </c>
      <c r="H4148" s="709">
        <v>1</v>
      </c>
      <c r="J4148" s="697"/>
    </row>
    <row r="4149" spans="2:10" x14ac:dyDescent="0.2">
      <c r="B4149" s="707" t="str">
        <f t="shared" si="64"/>
        <v>XALTIPA COAQUENTLA, MATLAPA</v>
      </c>
      <c r="C4149" s="708">
        <v>76</v>
      </c>
      <c r="D4149" s="707" t="s">
        <v>3777</v>
      </c>
      <c r="E4149" s="709">
        <v>57</v>
      </c>
      <c r="F4149" s="707" t="s">
        <v>206</v>
      </c>
      <c r="G4149" s="710" t="s">
        <v>385</v>
      </c>
      <c r="H4149" s="709">
        <v>1</v>
      </c>
      <c r="J4149" s="697"/>
    </row>
    <row r="4150" spans="2:10" x14ac:dyDescent="0.2">
      <c r="B4150" s="707" t="str">
        <f t="shared" si="64"/>
        <v>XALTIPA, TAMAZUNCHALE</v>
      </c>
      <c r="C4150" s="708">
        <v>108</v>
      </c>
      <c r="D4150" s="707" t="s">
        <v>3778</v>
      </c>
      <c r="E4150" s="709">
        <v>37</v>
      </c>
      <c r="F4150" s="707" t="s">
        <v>262</v>
      </c>
      <c r="G4150" s="710" t="s">
        <v>385</v>
      </c>
      <c r="H4150" s="709">
        <v>1</v>
      </c>
      <c r="J4150" s="697"/>
    </row>
    <row r="4151" spans="2:10" x14ac:dyDescent="0.2">
      <c r="B4151" s="707" t="str">
        <f t="shared" si="64"/>
        <v>XALTIPA, XILITLA</v>
      </c>
      <c r="C4151" s="708">
        <v>173</v>
      </c>
      <c r="D4151" s="707" t="s">
        <v>3778</v>
      </c>
      <c r="E4151" s="709">
        <v>54</v>
      </c>
      <c r="F4151" s="707" t="s">
        <v>326</v>
      </c>
      <c r="G4151" s="710" t="s">
        <v>385</v>
      </c>
      <c r="H4151" s="709">
        <v>1</v>
      </c>
      <c r="J4151" s="697"/>
    </row>
    <row r="4152" spans="2:10" x14ac:dyDescent="0.2">
      <c r="B4152" s="707" t="str">
        <f t="shared" si="64"/>
        <v>XIATIPA, TAMAZUNCHALE</v>
      </c>
      <c r="C4152" s="708">
        <v>338</v>
      </c>
      <c r="D4152" s="707" t="s">
        <v>3779</v>
      </c>
      <c r="E4152" s="709">
        <v>37</v>
      </c>
      <c r="F4152" s="707" t="s">
        <v>262</v>
      </c>
      <c r="G4152" s="710" t="s">
        <v>385</v>
      </c>
      <c r="H4152" s="709">
        <v>1</v>
      </c>
      <c r="J4152" s="697"/>
    </row>
    <row r="4153" spans="2:10" x14ac:dyDescent="0.2">
      <c r="B4153" s="707" t="str">
        <f t="shared" si="64"/>
        <v>XICOTLA, TAMAZUNCHALE</v>
      </c>
      <c r="C4153" s="708">
        <v>109</v>
      </c>
      <c r="D4153" s="707" t="s">
        <v>3780</v>
      </c>
      <c r="E4153" s="709">
        <v>37</v>
      </c>
      <c r="F4153" s="707" t="s">
        <v>262</v>
      </c>
      <c r="G4153" s="710" t="s">
        <v>385</v>
      </c>
      <c r="H4153" s="709">
        <v>1</v>
      </c>
      <c r="J4153" s="697"/>
    </row>
    <row r="4154" spans="2:10" x14ac:dyDescent="0.2">
      <c r="B4154" s="707" t="str">
        <f t="shared" si="64"/>
        <v>XICUILAPA, TAMAZUNCHALE</v>
      </c>
      <c r="C4154" s="708">
        <v>208</v>
      </c>
      <c r="D4154" s="707" t="s">
        <v>3781</v>
      </c>
      <c r="E4154" s="709">
        <v>37</v>
      </c>
      <c r="F4154" s="707" t="s">
        <v>262</v>
      </c>
      <c r="G4154" s="710" t="s">
        <v>385</v>
      </c>
      <c r="H4154" s="709">
        <v>1</v>
      </c>
      <c r="J4154" s="697"/>
    </row>
    <row r="4155" spans="2:10" x14ac:dyDescent="0.2">
      <c r="B4155" s="707" t="str">
        <f t="shared" si="64"/>
        <v>XILHUAZO, TAMAZUNCHALE</v>
      </c>
      <c r="C4155" s="708">
        <v>131</v>
      </c>
      <c r="D4155" s="707" t="s">
        <v>3782</v>
      </c>
      <c r="E4155" s="709">
        <v>37</v>
      </c>
      <c r="F4155" s="707" t="s">
        <v>262</v>
      </c>
      <c r="G4155" s="710" t="s">
        <v>385</v>
      </c>
      <c r="H4155" s="709">
        <v>1</v>
      </c>
      <c r="J4155" s="697"/>
    </row>
    <row r="4156" spans="2:10" x14ac:dyDescent="0.2">
      <c r="B4156" s="707" t="str">
        <f t="shared" si="64"/>
        <v>XILIAPA, TAMAZUNCHALE</v>
      </c>
      <c r="C4156" s="708">
        <v>209</v>
      </c>
      <c r="D4156" s="707" t="s">
        <v>3783</v>
      </c>
      <c r="E4156" s="709">
        <v>37</v>
      </c>
      <c r="F4156" s="707" t="s">
        <v>262</v>
      </c>
      <c r="G4156" s="710" t="s">
        <v>385</v>
      </c>
      <c r="H4156" s="709">
        <v>1</v>
      </c>
      <c r="J4156" s="697"/>
    </row>
    <row r="4157" spans="2:10" x14ac:dyDescent="0.2">
      <c r="B4157" s="707" t="str">
        <f t="shared" si="64"/>
        <v>XILIÁTL, XILITLA</v>
      </c>
      <c r="C4157" s="708">
        <v>240</v>
      </c>
      <c r="D4157" s="707" t="s">
        <v>3784</v>
      </c>
      <c r="E4157" s="709">
        <v>54</v>
      </c>
      <c r="F4157" s="707" t="s">
        <v>326</v>
      </c>
      <c r="G4157" s="710" t="s">
        <v>385</v>
      </c>
      <c r="H4157" s="709">
        <v>1</v>
      </c>
      <c r="J4157" s="697"/>
    </row>
    <row r="4158" spans="2:10" x14ac:dyDescent="0.2">
      <c r="B4158" s="713" t="str">
        <f t="shared" si="64"/>
        <v>XILITLA, XILITLA</v>
      </c>
      <c r="C4158" s="714">
        <v>1</v>
      </c>
      <c r="D4158" s="713" t="s">
        <v>326</v>
      </c>
      <c r="E4158" s="715">
        <v>54</v>
      </c>
      <c r="F4158" s="713" t="s">
        <v>326</v>
      </c>
      <c r="G4158" s="716" t="s">
        <v>387</v>
      </c>
      <c r="H4158" s="715">
        <v>3</v>
      </c>
      <c r="J4158" s="697"/>
    </row>
    <row r="4159" spans="2:10" x14ac:dyDescent="0.2">
      <c r="B4159" s="707" t="str">
        <f t="shared" si="64"/>
        <v>XILITLILLA, XILITLA</v>
      </c>
      <c r="C4159" s="708">
        <v>174</v>
      </c>
      <c r="D4159" s="707" t="s">
        <v>3785</v>
      </c>
      <c r="E4159" s="709">
        <v>54</v>
      </c>
      <c r="F4159" s="707" t="s">
        <v>326</v>
      </c>
      <c r="G4159" s="710" t="s">
        <v>385</v>
      </c>
      <c r="H4159" s="709">
        <v>1</v>
      </c>
      <c r="J4159" s="697"/>
    </row>
    <row r="4160" spans="2:10" x14ac:dyDescent="0.2">
      <c r="B4160" s="707" t="str">
        <f t="shared" si="64"/>
        <v>XILOXOCHICO (EL CHICO), XILITLA</v>
      </c>
      <c r="C4160" s="708">
        <v>87</v>
      </c>
      <c r="D4160" s="707" t="s">
        <v>3786</v>
      </c>
      <c r="E4160" s="709">
        <v>54</v>
      </c>
      <c r="F4160" s="707" t="s">
        <v>326</v>
      </c>
      <c r="G4160" s="710" t="s">
        <v>385</v>
      </c>
      <c r="H4160" s="709">
        <v>1</v>
      </c>
      <c r="J4160" s="697"/>
    </row>
    <row r="4161" spans="2:10" x14ac:dyDescent="0.2">
      <c r="B4161" s="707" t="str">
        <f t="shared" si="64"/>
        <v>XILOZOCHIO, TANCANHUITZ</v>
      </c>
      <c r="C4161" s="708">
        <v>196</v>
      </c>
      <c r="D4161" s="707" t="s">
        <v>3787</v>
      </c>
      <c r="E4161" s="709">
        <v>12</v>
      </c>
      <c r="F4161" s="707" t="s">
        <v>252</v>
      </c>
      <c r="G4161" s="710" t="s">
        <v>385</v>
      </c>
      <c r="H4161" s="709">
        <v>1</v>
      </c>
      <c r="J4161" s="697"/>
    </row>
    <row r="4162" spans="2:10" x14ac:dyDescent="0.2">
      <c r="B4162" s="707" t="str">
        <f t="shared" si="64"/>
        <v>XINICTLE, TAMAZUNCHALE</v>
      </c>
      <c r="C4162" s="708">
        <v>210</v>
      </c>
      <c r="D4162" s="707" t="s">
        <v>3788</v>
      </c>
      <c r="E4162" s="709">
        <v>37</v>
      </c>
      <c r="F4162" s="707" t="s">
        <v>262</v>
      </c>
      <c r="G4162" s="710" t="s">
        <v>385</v>
      </c>
      <c r="H4162" s="709">
        <v>1</v>
      </c>
      <c r="J4162" s="697"/>
    </row>
    <row r="4163" spans="2:10" x14ac:dyDescent="0.2">
      <c r="B4163" s="707" t="str">
        <f t="shared" si="64"/>
        <v>XOCHIAYO SANTIAGO, TAMAZUNCHALE</v>
      </c>
      <c r="C4163" s="708">
        <v>285</v>
      </c>
      <c r="D4163" s="707" t="s">
        <v>3789</v>
      </c>
      <c r="E4163" s="709">
        <v>37</v>
      </c>
      <c r="F4163" s="707" t="s">
        <v>262</v>
      </c>
      <c r="G4163" s="710" t="s">
        <v>385</v>
      </c>
      <c r="H4163" s="709">
        <v>1</v>
      </c>
      <c r="J4163" s="697"/>
    </row>
    <row r="4164" spans="2:10" x14ac:dyDescent="0.2">
      <c r="B4164" s="707" t="str">
        <f t="shared" si="64"/>
        <v>XOCHIAYO, TAMPACÁN</v>
      </c>
      <c r="C4164" s="708">
        <v>52</v>
      </c>
      <c r="D4164" s="707" t="s">
        <v>3790</v>
      </c>
      <c r="E4164" s="709">
        <v>38</v>
      </c>
      <c r="F4164" s="707" t="s">
        <v>272</v>
      </c>
      <c r="G4164" s="710" t="s">
        <v>385</v>
      </c>
      <c r="H4164" s="709">
        <v>1</v>
      </c>
      <c r="J4164" s="697"/>
    </row>
    <row r="4165" spans="2:10" x14ac:dyDescent="0.2">
      <c r="B4165" s="707" t="str">
        <f t="shared" si="64"/>
        <v>XOCHICUATITLA, MATLAPA</v>
      </c>
      <c r="C4165" s="708">
        <v>55</v>
      </c>
      <c r="D4165" s="707" t="s">
        <v>3791</v>
      </c>
      <c r="E4165" s="709">
        <v>57</v>
      </c>
      <c r="F4165" s="707" t="s">
        <v>206</v>
      </c>
      <c r="G4165" s="710" t="s">
        <v>385</v>
      </c>
      <c r="H4165" s="709">
        <v>1</v>
      </c>
      <c r="J4165" s="697"/>
    </row>
    <row r="4166" spans="2:10" x14ac:dyDescent="0.2">
      <c r="B4166" s="707" t="str">
        <f t="shared" ref="B4166:B4208" si="65">CONCATENATE(D4166,","," ",F4166)</f>
        <v>XOCHICUATLA, TAMPACÁN</v>
      </c>
      <c r="C4166" s="708">
        <v>53</v>
      </c>
      <c r="D4166" s="707" t="s">
        <v>3792</v>
      </c>
      <c r="E4166" s="709">
        <v>38</v>
      </c>
      <c r="F4166" s="707" t="s">
        <v>272</v>
      </c>
      <c r="G4166" s="710" t="s">
        <v>385</v>
      </c>
      <c r="H4166" s="709">
        <v>1</v>
      </c>
      <c r="J4166" s="697"/>
    </row>
    <row r="4167" spans="2:10" x14ac:dyDescent="0.2">
      <c r="B4167" s="707" t="str">
        <f t="shared" si="65"/>
        <v>XOCHITITLA, MATLAPA</v>
      </c>
      <c r="C4167" s="708">
        <v>37</v>
      </c>
      <c r="D4167" s="707" t="s">
        <v>3793</v>
      </c>
      <c r="E4167" s="709">
        <v>57</v>
      </c>
      <c r="F4167" s="707" t="s">
        <v>206</v>
      </c>
      <c r="G4167" s="710" t="s">
        <v>385</v>
      </c>
      <c r="H4167" s="709">
        <v>1</v>
      </c>
      <c r="J4167" s="697"/>
    </row>
    <row r="4168" spans="2:10" x14ac:dyDescent="0.2">
      <c r="B4168" s="707" t="str">
        <f t="shared" si="65"/>
        <v>XOCONOXTLE, ZARAGOZA</v>
      </c>
      <c r="C4168" s="708">
        <v>101</v>
      </c>
      <c r="D4168" s="707" t="s">
        <v>3794</v>
      </c>
      <c r="E4168" s="709">
        <v>55</v>
      </c>
      <c r="F4168" s="707" t="s">
        <v>476</v>
      </c>
      <c r="G4168" s="710" t="s">
        <v>385</v>
      </c>
      <c r="H4168" s="709">
        <v>1</v>
      </c>
      <c r="J4168" s="697"/>
    </row>
    <row r="4169" spans="2:10" x14ac:dyDescent="0.2">
      <c r="B4169" s="707" t="str">
        <f t="shared" si="65"/>
        <v>XOCOYO (CHALCO), AXTLA DE TERRAZAS</v>
      </c>
      <c r="C4169" s="708">
        <v>80</v>
      </c>
      <c r="D4169" s="707" t="s">
        <v>3795</v>
      </c>
      <c r="E4169" s="709">
        <v>53</v>
      </c>
      <c r="F4169" s="707" t="s">
        <v>150</v>
      </c>
      <c r="G4169" s="710" t="s">
        <v>385</v>
      </c>
      <c r="H4169" s="709">
        <v>1</v>
      </c>
      <c r="J4169" s="697"/>
    </row>
    <row r="4170" spans="2:10" x14ac:dyDescent="0.2">
      <c r="B4170" s="707" t="str">
        <f t="shared" si="65"/>
        <v>XOCOYO, COXCATLÁN</v>
      </c>
      <c r="C4170" s="708">
        <v>50</v>
      </c>
      <c r="D4170" s="707" t="s">
        <v>3796</v>
      </c>
      <c r="E4170" s="709">
        <v>14</v>
      </c>
      <c r="F4170" s="707" t="s">
        <v>185</v>
      </c>
      <c r="G4170" s="710" t="s">
        <v>385</v>
      </c>
      <c r="H4170" s="709">
        <v>1</v>
      </c>
      <c r="J4170" s="697"/>
    </row>
    <row r="4171" spans="2:10" x14ac:dyDescent="0.2">
      <c r="B4171" s="707" t="str">
        <f t="shared" si="65"/>
        <v>XOCOYO, TANCANHUITZ</v>
      </c>
      <c r="C4171" s="708">
        <v>247</v>
      </c>
      <c r="D4171" s="707" t="s">
        <v>3796</v>
      </c>
      <c r="E4171" s="709">
        <v>12</v>
      </c>
      <c r="F4171" s="707" t="s">
        <v>252</v>
      </c>
      <c r="G4171" s="710" t="s">
        <v>385</v>
      </c>
      <c r="H4171" s="709">
        <v>1</v>
      </c>
      <c r="J4171" s="697"/>
    </row>
    <row r="4172" spans="2:10" x14ac:dyDescent="0.2">
      <c r="B4172" s="707" t="str">
        <f t="shared" si="65"/>
        <v>XOCOYO, XILITLA</v>
      </c>
      <c r="C4172" s="708">
        <v>231</v>
      </c>
      <c r="D4172" s="707" t="s">
        <v>3796</v>
      </c>
      <c r="E4172" s="709">
        <v>54</v>
      </c>
      <c r="F4172" s="707" t="s">
        <v>326</v>
      </c>
      <c r="G4172" s="710" t="s">
        <v>385</v>
      </c>
      <c r="H4172" s="709">
        <v>1</v>
      </c>
      <c r="J4172" s="697"/>
    </row>
    <row r="4173" spans="2:10" x14ac:dyDescent="0.2">
      <c r="B4173" s="707" t="str">
        <f t="shared" si="65"/>
        <v>XOLOCO, AXTLA DE TERRAZAS</v>
      </c>
      <c r="C4173" s="708">
        <v>59</v>
      </c>
      <c r="D4173" s="707" t="s">
        <v>3797</v>
      </c>
      <c r="E4173" s="709">
        <v>53</v>
      </c>
      <c r="F4173" s="707" t="s">
        <v>150</v>
      </c>
      <c r="G4173" s="710" t="s">
        <v>385</v>
      </c>
      <c r="H4173" s="709">
        <v>1</v>
      </c>
      <c r="J4173" s="697"/>
    </row>
    <row r="4174" spans="2:10" x14ac:dyDescent="0.2">
      <c r="B4174" s="707" t="str">
        <f t="shared" si="65"/>
        <v>XOLOL BETHANIA, TANCANHUITZ</v>
      </c>
      <c r="C4174" s="708">
        <v>225</v>
      </c>
      <c r="D4174" s="707" t="s">
        <v>3798</v>
      </c>
      <c r="E4174" s="709">
        <v>12</v>
      </c>
      <c r="F4174" s="707" t="s">
        <v>252</v>
      </c>
      <c r="G4174" s="710" t="s">
        <v>385</v>
      </c>
      <c r="H4174" s="709">
        <v>1</v>
      </c>
      <c r="J4174" s="697"/>
    </row>
    <row r="4175" spans="2:10" x14ac:dyDescent="0.2">
      <c r="B4175" s="707" t="str">
        <f t="shared" si="65"/>
        <v>XOLOL TANCOLTZE SEGUNDA SECCIÓN, TANCANHUITZ</v>
      </c>
      <c r="C4175" s="708">
        <v>90</v>
      </c>
      <c r="D4175" s="707" t="s">
        <v>3799</v>
      </c>
      <c r="E4175" s="709">
        <v>12</v>
      </c>
      <c r="F4175" s="707" t="s">
        <v>252</v>
      </c>
      <c r="G4175" s="710" t="s">
        <v>385</v>
      </c>
      <c r="H4175" s="709">
        <v>1</v>
      </c>
      <c r="J4175" s="697"/>
    </row>
    <row r="4176" spans="2:10" x14ac:dyDescent="0.2">
      <c r="B4176" s="707" t="str">
        <f t="shared" si="65"/>
        <v>XOLOL, SAN ANTONIO</v>
      </c>
      <c r="C4176" s="708">
        <v>12</v>
      </c>
      <c r="D4176" s="707" t="s">
        <v>3800</v>
      </c>
      <c r="E4176" s="709">
        <v>26</v>
      </c>
      <c r="F4176" s="707" t="s">
        <v>230</v>
      </c>
      <c r="G4176" s="710" t="s">
        <v>385</v>
      </c>
      <c r="H4176" s="709">
        <v>1</v>
      </c>
      <c r="J4176" s="697"/>
    </row>
    <row r="4177" spans="2:10" x14ac:dyDescent="0.2">
      <c r="B4177" s="707" t="str">
        <f t="shared" si="65"/>
        <v>XOMOCO, TAMAZUNCHALE</v>
      </c>
      <c r="C4177" s="708">
        <v>211</v>
      </c>
      <c r="D4177" s="707" t="s">
        <v>3801</v>
      </c>
      <c r="E4177" s="709">
        <v>37</v>
      </c>
      <c r="F4177" s="707" t="s">
        <v>262</v>
      </c>
      <c r="G4177" s="710" t="s">
        <v>385</v>
      </c>
      <c r="H4177" s="709">
        <v>1</v>
      </c>
      <c r="J4177" s="697"/>
    </row>
    <row r="4178" spans="2:10" x14ac:dyDescent="0.2">
      <c r="B4178" s="707" t="str">
        <f t="shared" si="65"/>
        <v>YERBABUENA, AHUALULCO</v>
      </c>
      <c r="C4178" s="708">
        <v>48</v>
      </c>
      <c r="D4178" s="707" t="s">
        <v>3802</v>
      </c>
      <c r="E4178" s="709">
        <v>1</v>
      </c>
      <c r="F4178" s="707" t="s">
        <v>202</v>
      </c>
      <c r="G4178" s="710" t="s">
        <v>385</v>
      </c>
      <c r="H4178" s="709">
        <v>1</v>
      </c>
      <c r="J4178" s="697"/>
    </row>
    <row r="4179" spans="2:10" x14ac:dyDescent="0.2">
      <c r="B4179" s="707" t="str">
        <f t="shared" si="65"/>
        <v>YERBABUENA, AQUISMÓN</v>
      </c>
      <c r="C4179" s="708">
        <v>89</v>
      </c>
      <c r="D4179" s="707" t="s">
        <v>3802</v>
      </c>
      <c r="E4179" s="709">
        <v>3</v>
      </c>
      <c r="F4179" s="707" t="s">
        <v>146</v>
      </c>
      <c r="G4179" s="710" t="s">
        <v>385</v>
      </c>
      <c r="H4179" s="709">
        <v>1</v>
      </c>
      <c r="J4179" s="697"/>
    </row>
    <row r="4180" spans="2:10" x14ac:dyDescent="0.2">
      <c r="B4180" s="707" t="str">
        <f t="shared" si="65"/>
        <v>YERBABUENA, SAN LUIS POTOSÍ</v>
      </c>
      <c r="C4180" s="708">
        <v>295</v>
      </c>
      <c r="D4180" s="707" t="s">
        <v>3802</v>
      </c>
      <c r="E4180" s="709">
        <v>28</v>
      </c>
      <c r="F4180" s="707" t="s">
        <v>239</v>
      </c>
      <c r="G4180" s="710" t="s">
        <v>385</v>
      </c>
      <c r="H4180" s="709">
        <v>1</v>
      </c>
      <c r="J4180" s="697"/>
    </row>
    <row r="4181" spans="2:10" x14ac:dyDescent="0.2">
      <c r="B4181" s="707" t="str">
        <f t="shared" si="65"/>
        <v>YOHUALA, TAMPAMOLÓN CORONA</v>
      </c>
      <c r="C4181" s="708">
        <v>105</v>
      </c>
      <c r="D4181" s="707" t="s">
        <v>3803</v>
      </c>
      <c r="E4181" s="709">
        <v>39</v>
      </c>
      <c r="F4181" s="707" t="s">
        <v>276</v>
      </c>
      <c r="G4181" s="710" t="s">
        <v>385</v>
      </c>
      <c r="H4181" s="709">
        <v>1</v>
      </c>
      <c r="J4181" s="697"/>
    </row>
    <row r="4182" spans="2:10" x14ac:dyDescent="0.2">
      <c r="B4182" s="707" t="str">
        <f t="shared" si="65"/>
        <v>YOLIÁTL, VILLA DE RAMOS</v>
      </c>
      <c r="C4182" s="708">
        <v>42</v>
      </c>
      <c r="D4182" s="707" t="s">
        <v>3804</v>
      </c>
      <c r="E4182" s="709">
        <v>49</v>
      </c>
      <c r="F4182" s="707" t="s">
        <v>216</v>
      </c>
      <c r="G4182" s="710" t="s">
        <v>385</v>
      </c>
      <c r="H4182" s="709">
        <v>1</v>
      </c>
      <c r="J4182" s="697"/>
    </row>
    <row r="4183" spans="2:10" x14ac:dyDescent="0.2">
      <c r="B4183" s="707" t="str">
        <f t="shared" si="65"/>
        <v>ZACAPETLAYO TUZANTLA, TANCANHUITZ</v>
      </c>
      <c r="C4183" s="708">
        <v>227</v>
      </c>
      <c r="D4183" s="707" t="s">
        <v>3805</v>
      </c>
      <c r="E4183" s="709">
        <v>12</v>
      </c>
      <c r="F4183" s="707" t="s">
        <v>252</v>
      </c>
      <c r="G4183" s="710" t="s">
        <v>385</v>
      </c>
      <c r="H4183" s="709">
        <v>1</v>
      </c>
      <c r="J4183" s="697"/>
    </row>
    <row r="4184" spans="2:10" x14ac:dyDescent="0.2">
      <c r="B4184" s="707" t="str">
        <f t="shared" si="65"/>
        <v>ZACATIPA, XILITLA</v>
      </c>
      <c r="C4184" s="708">
        <v>88</v>
      </c>
      <c r="D4184" s="707" t="s">
        <v>3806</v>
      </c>
      <c r="E4184" s="709">
        <v>54</v>
      </c>
      <c r="F4184" s="707" t="s">
        <v>326</v>
      </c>
      <c r="G4184" s="710" t="s">
        <v>385</v>
      </c>
      <c r="H4184" s="709">
        <v>1</v>
      </c>
      <c r="J4184" s="697"/>
    </row>
    <row r="4185" spans="2:10" x14ac:dyDescent="0.2">
      <c r="B4185" s="707" t="str">
        <f t="shared" si="65"/>
        <v>ZACAYO, MATLAPA</v>
      </c>
      <c r="C4185" s="708">
        <v>77</v>
      </c>
      <c r="D4185" s="707" t="s">
        <v>3807</v>
      </c>
      <c r="E4185" s="709">
        <v>57</v>
      </c>
      <c r="F4185" s="707" t="s">
        <v>206</v>
      </c>
      <c r="G4185" s="710" t="s">
        <v>385</v>
      </c>
      <c r="H4185" s="709">
        <v>1</v>
      </c>
      <c r="J4185" s="697"/>
    </row>
    <row r="4186" spans="2:10" x14ac:dyDescent="0.2">
      <c r="B4186" s="707" t="str">
        <f t="shared" si="65"/>
        <v>ZACAYUHUAL, AXTLA DE TERRAZAS</v>
      </c>
      <c r="C4186" s="708">
        <v>60</v>
      </c>
      <c r="D4186" s="707" t="s">
        <v>3808</v>
      </c>
      <c r="E4186" s="709">
        <v>53</v>
      </c>
      <c r="F4186" s="707" t="s">
        <v>150</v>
      </c>
      <c r="G4186" s="710" t="s">
        <v>385</v>
      </c>
      <c r="H4186" s="709">
        <v>1</v>
      </c>
      <c r="J4186" s="697"/>
    </row>
    <row r="4187" spans="2:10" x14ac:dyDescent="0.2">
      <c r="B4187" s="707" t="str">
        <f t="shared" si="65"/>
        <v>ZAMACHIHUE, CIUDAD DEL MAÍZ</v>
      </c>
      <c r="C4187" s="708">
        <v>104</v>
      </c>
      <c r="D4187" s="707" t="s">
        <v>3809</v>
      </c>
      <c r="E4187" s="709">
        <v>10</v>
      </c>
      <c r="F4187" s="707" t="s">
        <v>172</v>
      </c>
      <c r="G4187" s="710" t="s">
        <v>385</v>
      </c>
      <c r="H4187" s="709">
        <v>1</v>
      </c>
      <c r="J4187" s="697"/>
    </row>
    <row r="4188" spans="2:10" x14ac:dyDescent="0.2">
      <c r="B4188" s="713" t="str">
        <f t="shared" si="65"/>
        <v>ZAMARRIPA, CEDRAL</v>
      </c>
      <c r="C4188" s="714">
        <v>51</v>
      </c>
      <c r="D4188" s="713" t="s">
        <v>3810</v>
      </c>
      <c r="E4188" s="715">
        <v>7</v>
      </c>
      <c r="F4188" s="713" t="s">
        <v>157</v>
      </c>
      <c r="G4188" s="716" t="s">
        <v>386</v>
      </c>
      <c r="H4188" s="715">
        <v>2</v>
      </c>
      <c r="J4188" s="697"/>
    </row>
    <row r="4189" spans="2:10" x14ac:dyDescent="0.2">
      <c r="B4189" s="707" t="str">
        <f t="shared" si="65"/>
        <v>ZAMORILLA, SAN LUIS POTOSÍ</v>
      </c>
      <c r="C4189" s="708">
        <v>296</v>
      </c>
      <c r="D4189" s="707" t="s">
        <v>3811</v>
      </c>
      <c r="E4189" s="709">
        <v>28</v>
      </c>
      <c r="F4189" s="707" t="s">
        <v>239</v>
      </c>
      <c r="G4189" s="710" t="s">
        <v>385</v>
      </c>
      <c r="H4189" s="709">
        <v>1</v>
      </c>
      <c r="J4189" s="697"/>
    </row>
    <row r="4190" spans="2:10" x14ac:dyDescent="0.2">
      <c r="B4190" s="713" t="str">
        <f t="shared" si="65"/>
        <v>ZANCARRÓN, SANTO DOMINGO</v>
      </c>
      <c r="C4190" s="714">
        <v>37</v>
      </c>
      <c r="D4190" s="713" t="s">
        <v>3812</v>
      </c>
      <c r="E4190" s="715">
        <v>33</v>
      </c>
      <c r="F4190" s="713" t="s">
        <v>220</v>
      </c>
      <c r="G4190" s="716" t="s">
        <v>387</v>
      </c>
      <c r="H4190" s="715">
        <v>3</v>
      </c>
      <c r="J4190" s="697"/>
    </row>
    <row r="4191" spans="2:10" x14ac:dyDescent="0.2">
      <c r="B4191" s="707" t="str">
        <f t="shared" si="65"/>
        <v>ZANJA DE GRANADILLAS, VILLA DE REYES</v>
      </c>
      <c r="C4191" s="708">
        <v>81</v>
      </c>
      <c r="D4191" s="707" t="s">
        <v>3813</v>
      </c>
      <c r="E4191" s="709">
        <v>50</v>
      </c>
      <c r="F4191" s="707" t="s">
        <v>208</v>
      </c>
      <c r="G4191" s="710" t="s">
        <v>385</v>
      </c>
      <c r="H4191" s="709">
        <v>1</v>
      </c>
      <c r="J4191" s="697"/>
    </row>
    <row r="4192" spans="2:10" x14ac:dyDescent="0.2">
      <c r="B4192" s="707" t="str">
        <f t="shared" si="65"/>
        <v>ZANJA HONDA, TAMPACÁN</v>
      </c>
      <c r="C4192" s="708">
        <v>86</v>
      </c>
      <c r="D4192" s="707" t="s">
        <v>3814</v>
      </c>
      <c r="E4192" s="709">
        <v>38</v>
      </c>
      <c r="F4192" s="707" t="s">
        <v>272</v>
      </c>
      <c r="G4192" s="710" t="s">
        <v>385</v>
      </c>
      <c r="H4192" s="709">
        <v>1</v>
      </c>
      <c r="J4192" s="697"/>
    </row>
    <row r="4193" spans="2:10" x14ac:dyDescent="0.2">
      <c r="B4193" s="707" t="str">
        <f t="shared" si="65"/>
        <v>ZAPOTAL, SAN MARTÍN CHALCHICUAUTLA</v>
      </c>
      <c r="C4193" s="708">
        <v>94</v>
      </c>
      <c r="D4193" s="707" t="s">
        <v>3815</v>
      </c>
      <c r="E4193" s="709">
        <v>29</v>
      </c>
      <c r="F4193" s="707" t="s">
        <v>242</v>
      </c>
      <c r="G4193" s="710" t="s">
        <v>385</v>
      </c>
      <c r="H4193" s="709">
        <v>1</v>
      </c>
      <c r="J4193" s="697"/>
    </row>
    <row r="4194" spans="2:10" x14ac:dyDescent="0.2">
      <c r="B4194" s="713" t="str">
        <f t="shared" si="65"/>
        <v>ZAPOTILLO, VILLA HIDALGO</v>
      </c>
      <c r="C4194" s="714">
        <v>60</v>
      </c>
      <c r="D4194" s="713" t="s">
        <v>3816</v>
      </c>
      <c r="E4194" s="715">
        <v>51</v>
      </c>
      <c r="F4194" s="713" t="s">
        <v>204</v>
      </c>
      <c r="G4194" s="716" t="s">
        <v>386</v>
      </c>
      <c r="H4194" s="715">
        <v>2</v>
      </c>
      <c r="J4194" s="697"/>
    </row>
    <row r="4195" spans="2:10" x14ac:dyDescent="0.2">
      <c r="B4195" s="707" t="str">
        <f t="shared" si="65"/>
        <v>ZAPOTITLA, TAMAZUNCHALE</v>
      </c>
      <c r="C4195" s="708">
        <v>222</v>
      </c>
      <c r="D4195" s="707" t="s">
        <v>3817</v>
      </c>
      <c r="E4195" s="709">
        <v>37</v>
      </c>
      <c r="F4195" s="707" t="s">
        <v>262</v>
      </c>
      <c r="G4195" s="710" t="s">
        <v>385</v>
      </c>
      <c r="H4195" s="709">
        <v>1</v>
      </c>
      <c r="J4195" s="697"/>
    </row>
    <row r="4196" spans="2:10" x14ac:dyDescent="0.2">
      <c r="B4196" s="707" t="str">
        <f t="shared" si="65"/>
        <v>ZAPOTITO, SAN MARTÍN CHALCHICUAUTLA</v>
      </c>
      <c r="C4196" s="708">
        <v>96</v>
      </c>
      <c r="D4196" s="707" t="s">
        <v>3818</v>
      </c>
      <c r="E4196" s="709">
        <v>29</v>
      </c>
      <c r="F4196" s="707" t="s">
        <v>242</v>
      </c>
      <c r="G4196" s="710" t="s">
        <v>385</v>
      </c>
      <c r="H4196" s="709">
        <v>1</v>
      </c>
      <c r="J4196" s="697"/>
    </row>
    <row r="4197" spans="2:10" x14ac:dyDescent="0.2">
      <c r="B4197" s="707" t="str">
        <f t="shared" si="65"/>
        <v>ZAPUYO, TANCANHUITZ</v>
      </c>
      <c r="C4197" s="708">
        <v>71</v>
      </c>
      <c r="D4197" s="707" t="s">
        <v>3819</v>
      </c>
      <c r="E4197" s="709">
        <v>12</v>
      </c>
      <c r="F4197" s="707" t="s">
        <v>252</v>
      </c>
      <c r="G4197" s="710" t="s">
        <v>385</v>
      </c>
      <c r="H4197" s="709">
        <v>1</v>
      </c>
      <c r="J4197" s="697"/>
    </row>
    <row r="4198" spans="2:10" x14ac:dyDescent="0.2">
      <c r="B4198" s="707" t="str">
        <f t="shared" si="65"/>
        <v>ZAPUYO, XILITLA</v>
      </c>
      <c r="C4198" s="708">
        <v>89</v>
      </c>
      <c r="D4198" s="707" t="s">
        <v>3819</v>
      </c>
      <c r="E4198" s="709">
        <v>54</v>
      </c>
      <c r="F4198" s="707" t="s">
        <v>326</v>
      </c>
      <c r="G4198" s="710" t="s">
        <v>385</v>
      </c>
      <c r="H4198" s="709">
        <v>1</v>
      </c>
      <c r="J4198" s="697"/>
    </row>
    <row r="4199" spans="2:10" x14ac:dyDescent="0.2">
      <c r="B4199" s="707" t="str">
        <f t="shared" si="65"/>
        <v>ZARAGOZA (LA VACA), VANEGAS</v>
      </c>
      <c r="C4199" s="708">
        <v>26</v>
      </c>
      <c r="D4199" s="707" t="s">
        <v>3820</v>
      </c>
      <c r="E4199" s="709">
        <v>44</v>
      </c>
      <c r="F4199" s="707" t="s">
        <v>298</v>
      </c>
      <c r="G4199" s="710" t="s">
        <v>385</v>
      </c>
      <c r="H4199" s="709">
        <v>1</v>
      </c>
      <c r="J4199" s="697"/>
    </row>
    <row r="4200" spans="2:10" x14ac:dyDescent="0.2">
      <c r="B4200" s="707" t="str">
        <f t="shared" si="65"/>
        <v>ZARAGOZA (POZO SALADO), SANTO DOMINGO</v>
      </c>
      <c r="C4200" s="708">
        <v>39</v>
      </c>
      <c r="D4200" s="707" t="s">
        <v>3821</v>
      </c>
      <c r="E4200" s="709">
        <v>33</v>
      </c>
      <c r="F4200" s="707" t="s">
        <v>220</v>
      </c>
      <c r="G4200" s="710" t="s">
        <v>385</v>
      </c>
      <c r="H4200" s="709">
        <v>1</v>
      </c>
      <c r="J4200" s="697"/>
    </row>
    <row r="4201" spans="2:10" x14ac:dyDescent="0.2">
      <c r="B4201" s="707" t="str">
        <f t="shared" si="65"/>
        <v>ZARAGOZA DE SOLÍS, VILLA DE GUADALUPE</v>
      </c>
      <c r="C4201" s="708">
        <v>56</v>
      </c>
      <c r="D4201" s="707" t="s">
        <v>3822</v>
      </c>
      <c r="E4201" s="709">
        <v>47</v>
      </c>
      <c r="F4201" s="707" t="s">
        <v>228</v>
      </c>
      <c r="G4201" s="710" t="s">
        <v>385</v>
      </c>
      <c r="H4201" s="709">
        <v>1</v>
      </c>
      <c r="J4201" s="697"/>
    </row>
    <row r="4202" spans="2:10" x14ac:dyDescent="0.2">
      <c r="B4202" s="707" t="str">
        <f t="shared" si="65"/>
        <v>ZARAGOZA, SAN ANTONIO</v>
      </c>
      <c r="C4202" s="708">
        <v>82</v>
      </c>
      <c r="D4202" s="707" t="s">
        <v>476</v>
      </c>
      <c r="E4202" s="709">
        <v>26</v>
      </c>
      <c r="F4202" s="707" t="s">
        <v>230</v>
      </c>
      <c r="G4202" s="710" t="s">
        <v>385</v>
      </c>
      <c r="H4202" s="709">
        <v>1</v>
      </c>
      <c r="J4202" s="697"/>
    </row>
    <row r="4203" spans="2:10" x14ac:dyDescent="0.2">
      <c r="B4203" s="713" t="str">
        <f t="shared" si="65"/>
        <v>ZOCOHUITE, CIUDAD VALLES</v>
      </c>
      <c r="C4203" s="714">
        <v>243</v>
      </c>
      <c r="D4203" s="713" t="s">
        <v>3823</v>
      </c>
      <c r="E4203" s="715">
        <v>13</v>
      </c>
      <c r="F4203" s="713" t="s">
        <v>181</v>
      </c>
      <c r="G4203" s="716" t="s">
        <v>386</v>
      </c>
      <c r="H4203" s="715">
        <v>2</v>
      </c>
      <c r="J4203" s="697"/>
    </row>
    <row r="4204" spans="2:10" x14ac:dyDescent="0.2">
      <c r="B4204" s="707" t="str">
        <f t="shared" si="65"/>
        <v>ZOJUALO (CHALCO), AXTLA DE TERRAZAS</v>
      </c>
      <c r="C4204" s="708">
        <v>81</v>
      </c>
      <c r="D4204" s="707" t="s">
        <v>3824</v>
      </c>
      <c r="E4204" s="709">
        <v>53</v>
      </c>
      <c r="F4204" s="707" t="s">
        <v>150</v>
      </c>
      <c r="G4204" s="710" t="s">
        <v>385</v>
      </c>
      <c r="H4204" s="709">
        <v>1</v>
      </c>
      <c r="J4204" s="697"/>
    </row>
    <row r="4205" spans="2:10" x14ac:dyDescent="0.2">
      <c r="B4205" s="707" t="str">
        <f t="shared" si="65"/>
        <v>ZOJUALO, TANCANHUITZ</v>
      </c>
      <c r="C4205" s="708">
        <v>84</v>
      </c>
      <c r="D4205" s="707" t="s">
        <v>3825</v>
      </c>
      <c r="E4205" s="709">
        <v>12</v>
      </c>
      <c r="F4205" s="707" t="s">
        <v>252</v>
      </c>
      <c r="G4205" s="710" t="s">
        <v>385</v>
      </c>
      <c r="H4205" s="709">
        <v>1</v>
      </c>
      <c r="J4205" s="697"/>
    </row>
    <row r="4206" spans="2:10" x14ac:dyDescent="0.2">
      <c r="B4206" s="707" t="str">
        <f t="shared" si="65"/>
        <v>ZONA DE RIEGO VALLE DE SAN FRANCISCO, SOLEDAD DE GRACIANO SÁNCHEZ</v>
      </c>
      <c r="C4206" s="708">
        <v>120</v>
      </c>
      <c r="D4206" s="707" t="s">
        <v>3826</v>
      </c>
      <c r="E4206" s="709">
        <v>35</v>
      </c>
      <c r="F4206" s="707" t="s">
        <v>264</v>
      </c>
      <c r="G4206" s="710" t="s">
        <v>385</v>
      </c>
      <c r="H4206" s="709">
        <v>1</v>
      </c>
      <c r="J4206" s="697"/>
    </row>
    <row r="4207" spans="2:10" x14ac:dyDescent="0.2">
      <c r="B4207" s="707" t="str">
        <f t="shared" si="65"/>
        <v>ZOPILOAPA, TAMAZUNCHALE</v>
      </c>
      <c r="C4207" s="708">
        <v>379</v>
      </c>
      <c r="D4207" s="707" t="s">
        <v>3827</v>
      </c>
      <c r="E4207" s="709">
        <v>37</v>
      </c>
      <c r="F4207" s="707" t="s">
        <v>262</v>
      </c>
      <c r="G4207" s="710" t="s">
        <v>385</v>
      </c>
      <c r="H4207" s="709">
        <v>1</v>
      </c>
      <c r="J4207" s="697"/>
    </row>
    <row r="4208" spans="2:10" x14ac:dyDescent="0.2">
      <c r="B4208" s="707" t="str">
        <f t="shared" si="65"/>
        <v>ZOQUITIPA, TAMAZUNCHALE</v>
      </c>
      <c r="C4208" s="708">
        <v>113</v>
      </c>
      <c r="D4208" s="707" t="s">
        <v>3828</v>
      </c>
      <c r="E4208" s="709">
        <v>37</v>
      </c>
      <c r="F4208" s="707" t="s">
        <v>262</v>
      </c>
      <c r="G4208" s="710" t="s">
        <v>385</v>
      </c>
      <c r="H4208" s="709">
        <v>1</v>
      </c>
      <c r="J4208" s="697"/>
    </row>
    <row r="4209" spans="2:8" s="697" customFormat="1" ht="12.75" thickBot="1" x14ac:dyDescent="0.25">
      <c r="B4209" s="717"/>
      <c r="C4209" s="717"/>
      <c r="D4209" s="717"/>
      <c r="E4209" s="717"/>
      <c r="F4209" s="717"/>
      <c r="G4209" s="718"/>
      <c r="H4209" s="717"/>
    </row>
    <row r="4210" spans="2:8" s="697" customFormat="1" ht="12.75" thickTop="1" x14ac:dyDescent="0.2">
      <c r="G4210" s="719"/>
    </row>
    <row r="4211" spans="2:8" ht="24" customHeight="1" x14ac:dyDescent="0.2">
      <c r="C4211" s="720"/>
      <c r="D4211" s="720"/>
      <c r="E4211" s="720"/>
      <c r="F4211" s="720"/>
      <c r="G4211" s="720"/>
      <c r="H4211" s="720"/>
    </row>
    <row r="4212" spans="2:8" x14ac:dyDescent="0.2">
      <c r="C4212" s="720"/>
      <c r="D4212" s="720"/>
      <c r="E4212" s="720"/>
      <c r="F4212" s="720"/>
      <c r="G4212" s="720"/>
      <c r="H4212" s="720"/>
    </row>
  </sheetData>
  <autoFilter ref="B4:H4208">
    <sortState ref="B5:H4207">
      <sortCondition ref="B4:B4207"/>
    </sortState>
  </autoFilter>
  <mergeCells count="1">
    <mergeCell ref="B1:H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CAPTURA INFORMACION</vt:lpstr>
      <vt:lpstr>ANEXO LXVI</vt:lpstr>
      <vt:lpstr>DECLARACIONES</vt:lpstr>
      <vt:lpstr>ANEXO LXVII</vt:lpstr>
      <vt:lpstr>MARGINACION LOCALIDAD</vt:lpstr>
      <vt:lpstr>'ANEXO LXVI'!Área_de_impresión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Manuel Mata Walss</dc:creator>
  <cp:lastModifiedBy>Manuel Mata Walss</cp:lastModifiedBy>
  <cp:lastPrinted>2016-01-08T15:54:14Z</cp:lastPrinted>
  <dcterms:created xsi:type="dcterms:W3CDTF">2014-01-06T16:12:18Z</dcterms:created>
  <dcterms:modified xsi:type="dcterms:W3CDTF">2016-02-17T23:00:40Z</dcterms:modified>
</cp:coreProperties>
</file>